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kumenti\2022\Financijski planovi 2023-2025\"/>
    </mc:Choice>
  </mc:AlternateContent>
  <xr:revisionPtr revIDLastSave="0" documentId="13_ncr:1_{B06A9C58-09B2-4C69-A887-26F999282C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13" i="1"/>
  <c r="E35" i="1"/>
  <c r="E61" i="1" l="1"/>
  <c r="E52" i="1"/>
  <c r="E51" i="1"/>
  <c r="E50" i="1"/>
  <c r="E49" i="1"/>
  <c r="E47" i="1"/>
  <c r="E46" i="1"/>
  <c r="E45" i="1"/>
  <c r="E14" i="1"/>
  <c r="E24" i="1"/>
  <c r="E23" i="1"/>
  <c r="E22" i="1"/>
  <c r="E21" i="1"/>
  <c r="E20" i="1"/>
  <c r="E19" i="1"/>
  <c r="E18" i="1"/>
  <c r="E17" i="1"/>
  <c r="E15" i="1"/>
  <c r="E34" i="1"/>
  <c r="E33" i="1"/>
  <c r="E32" i="1"/>
  <c r="E31" i="1"/>
  <c r="E69" i="1"/>
  <c r="E68" i="1"/>
  <c r="E67" i="1"/>
  <c r="E66" i="1"/>
  <c r="E65" i="1"/>
  <c r="E64" i="1"/>
  <c r="E63" i="1"/>
  <c r="E62" i="1"/>
  <c r="E60" i="1"/>
  <c r="E59" i="1"/>
  <c r="E58" i="1"/>
  <c r="E57" i="1"/>
  <c r="E56" i="1"/>
  <c r="E55" i="1"/>
  <c r="E54" i="1"/>
  <c r="E44" i="1"/>
  <c r="E42" i="1"/>
  <c r="E41" i="1"/>
  <c r="E39" i="1"/>
  <c r="E40" i="1"/>
  <c r="E38" i="1"/>
  <c r="E37" i="1"/>
  <c r="E16" i="1"/>
  <c r="D73" i="1"/>
  <c r="F73" i="1" s="1"/>
  <c r="E73" i="1" l="1"/>
</calcChain>
</file>

<file path=xl/sharedStrings.xml><?xml version="1.0" encoding="utf-8"?>
<sst xmlns="http://schemas.openxmlformats.org/spreadsheetml/2006/main" count="191" uniqueCount="135">
  <si>
    <t xml:space="preserve">Predmet nabave
</t>
  </si>
  <si>
    <t xml:space="preserve"> </t>
  </si>
  <si>
    <t>6.</t>
  </si>
  <si>
    <t>8.</t>
  </si>
  <si>
    <t>9.</t>
  </si>
  <si>
    <t>10.</t>
  </si>
  <si>
    <t>11.</t>
  </si>
  <si>
    <t>12.</t>
  </si>
  <si>
    <t>13.</t>
  </si>
  <si>
    <t>7.</t>
  </si>
  <si>
    <t>27.</t>
  </si>
  <si>
    <t>28.</t>
  </si>
  <si>
    <t>29.</t>
  </si>
  <si>
    <t>30.</t>
  </si>
  <si>
    <t>32.</t>
  </si>
  <si>
    <t>34.</t>
  </si>
  <si>
    <t>MATERIJAL I SREDSTVA ZA ČIŠĆENJE</t>
  </si>
  <si>
    <t xml:space="preserve">MATERIJAL ZA HIGIJENSKE POTREBE  I NJEGU </t>
  </si>
  <si>
    <t xml:space="preserve">ELEKTRIČNA ENERGIJA </t>
  </si>
  <si>
    <t>PLIN</t>
  </si>
  <si>
    <t xml:space="preserve">BENZIN ZA KOSILICU </t>
  </si>
  <si>
    <t>MATERIJAL I DIJELOVI ZA ODR. GRAĐ. OBJEKATA</t>
  </si>
  <si>
    <t xml:space="preserve">MATERIJAL I DIJELOVI ZA ODRŽAVANJE OPREME </t>
  </si>
  <si>
    <t xml:space="preserve">SITNI INVENTAR </t>
  </si>
  <si>
    <t xml:space="preserve">USLUGE TELEFONA, FAX I Internet </t>
  </si>
  <si>
    <t>POŠTARINA</t>
  </si>
  <si>
    <t xml:space="preserve">OBVEZNI PREVENTIVNI ZDR. PREGLEDI ZAPOSL. </t>
  </si>
  <si>
    <t xml:space="preserve">GRAFIČKE I TISKARSKE USLUGE, KOPIRANJE </t>
  </si>
  <si>
    <t xml:space="preserve">ČLANARINE </t>
  </si>
  <si>
    <t xml:space="preserve">BANKARSKE USLUGE I USLUGE PLATNOG PROMET </t>
  </si>
  <si>
    <t>OPSKRBA VODOM</t>
  </si>
  <si>
    <t>IZNOŠENJE I ODVOZ SMEĆA</t>
  </si>
  <si>
    <t>KNJIGE</t>
  </si>
  <si>
    <t>OSTALE KOMUNALNE USLUGE (VODNA NAKNADA)</t>
  </si>
  <si>
    <t>MLIJEKO I MLIJEČNI PROIZVODI</t>
  </si>
  <si>
    <t>1.</t>
  </si>
  <si>
    <t>5.</t>
  </si>
  <si>
    <t>Ravnatelj:</t>
  </si>
  <si>
    <t>Predsjednik školskog odbora:</t>
  </si>
  <si>
    <t xml:space="preserve">SLUŽBENA, RADNA I ZAŠTTNA ODJEĆA </t>
  </si>
  <si>
    <t>USLUGE TEKUĆEG I INVESTICIJSKOG ODRŽAVANJA</t>
  </si>
  <si>
    <t>14.</t>
  </si>
  <si>
    <t>OPREMA I NAMJEŠTAJ</t>
  </si>
  <si>
    <t>Voditelj računovodstva:</t>
  </si>
  <si>
    <t>U K U P N O</t>
  </si>
  <si>
    <t>OSTALI NESPOMENUTI RASHODI POSLOVANJA</t>
  </si>
  <si>
    <t>MATERIJAL I SIROVINE</t>
  </si>
  <si>
    <t>RASHODI ZA USLUGE</t>
  </si>
  <si>
    <t>2.</t>
  </si>
  <si>
    <t>3.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</si>
  <si>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</si>
  <si>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</si>
  <si>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</si>
  <si>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</si>
  <si>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</si>
  <si>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</si>
  <si>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</si>
  <si>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</si>
  <si>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</si>
  <si>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</si>
  <si>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II.</t>
  </si>
  <si>
    <t>IV.</t>
  </si>
  <si>
    <t>V.</t>
  </si>
  <si>
    <t>VI.</t>
  </si>
  <si>
    <t>OSTALI FINANCIJSKI RASHODI</t>
  </si>
  <si>
    <t>POSTROJENJA I OPREMA</t>
  </si>
  <si>
    <t>KNJIGE U ŠKOLSKOJ KNJIŽNICI</t>
  </si>
  <si>
    <t>I.</t>
  </si>
  <si>
    <t>TONERI I BOJE</t>
  </si>
  <si>
    <t>UREDSKI MATERIJAL</t>
  </si>
  <si>
    <t>VII.</t>
  </si>
  <si>
    <t>Evidencijski broj ili konto</t>
  </si>
  <si>
    <t xml:space="preserve">
Redni
broj
</t>
  </si>
  <si>
    <t>Vrsta
postupka</t>
  </si>
  <si>
    <t>Planirani početak postupka</t>
  </si>
  <si>
    <t>Ugovor ili okvirni
sporazum</t>
  </si>
  <si>
    <t>Planirano trajanje ugovora</t>
  </si>
  <si>
    <t>OSNOVNA ŠKOLA OREHOVICA</t>
  </si>
  <si>
    <t>Orehovica, Školska ulica 2</t>
  </si>
  <si>
    <t>OIB: 34686145036</t>
  </si>
  <si>
    <t>MB: 00933554</t>
  </si>
  <si>
    <t>Klasa:</t>
  </si>
  <si>
    <t xml:space="preserve">Ur. broj: </t>
  </si>
  <si>
    <t xml:space="preserve">Temeljem članka 20. Zakona o javnoj nabavi ( Narodne novine br. 90/2011 ) Školski odbor OŠ Orehovica donosi slijedećI </t>
  </si>
  <si>
    <t>UREDSKI MATERIJAL (PAPIR, KARTONI, FLOMASTERI, KREDE I SL)</t>
  </si>
  <si>
    <t>PRETPLATE</t>
  </si>
  <si>
    <t>PRIRUČNICI ZA UČITELJE</t>
  </si>
  <si>
    <t>MATERIJAL ZA NASTAVU</t>
  </si>
  <si>
    <t>Tatjana Gajnik</t>
  </si>
  <si>
    <t>NASTAVNI MATERIJAL ZA MALU ŠKOLU</t>
  </si>
  <si>
    <t>KRUH I PEKARSKI PROIZVODI</t>
  </si>
  <si>
    <t>DERATIZACIJA I DEZINSEKCIJA</t>
  </si>
  <si>
    <t>DIMNJAČARSKE I EKOLOŠKE USLUGE</t>
  </si>
  <si>
    <t>ČUVANJE OSOBA I IMOVINE</t>
  </si>
  <si>
    <t>RAČUNALNE USLUGE</t>
  </si>
  <si>
    <t>PRISTOJBE, NAKNADE</t>
  </si>
  <si>
    <t>Marko Horvat</t>
  </si>
  <si>
    <t>35.</t>
  </si>
  <si>
    <t>38.</t>
  </si>
  <si>
    <t>39.</t>
  </si>
  <si>
    <t>41.</t>
  </si>
  <si>
    <t>43.</t>
  </si>
  <si>
    <t>44.</t>
  </si>
  <si>
    <t>45.</t>
  </si>
  <si>
    <t>46.</t>
  </si>
  <si>
    <t>47.</t>
  </si>
  <si>
    <t>50.</t>
  </si>
  <si>
    <t>PREMIJA OSIGURANJA UČENIKA</t>
  </si>
  <si>
    <t>LITERATURA (PUBLIKACIJE, ČASOPISI, KNJIGE, OSTALO)</t>
  </si>
  <si>
    <t>OSTALI RASHODI</t>
  </si>
  <si>
    <t>FILM I IZRADA FOTOGRAFIJA</t>
  </si>
  <si>
    <t>UREĐENJE PROSTORA</t>
  </si>
  <si>
    <t>USLUGE KONTROLE KVALITETE</t>
  </si>
  <si>
    <t>ARHIVSKI MATERIJAL</t>
  </si>
  <si>
    <t>OSTALE NESPOMENUTE USLUGE</t>
  </si>
  <si>
    <t>jednostavna nabava</t>
  </si>
  <si>
    <t>SVINJSKO I JUNEĆE MESO I PRERAĐEVINE</t>
  </si>
  <si>
    <t>PILEĆE I PUREĆE MESO I PRERAĐEVINE</t>
  </si>
  <si>
    <t>SVJEŽE VOĆE I POVRĆE</t>
  </si>
  <si>
    <t>SMRZNUTI PEKARSKI PROIZVODI</t>
  </si>
  <si>
    <t>RIBA - SMRZNUTA</t>
  </si>
  <si>
    <t>SMRZNUTO POVRĆE</t>
  </si>
  <si>
    <t>KONZERVIRANO VOĆE I POVRĆE</t>
  </si>
  <si>
    <t>MJEŠOVITA ROBA</t>
  </si>
  <si>
    <t>Branko Sušec</t>
  </si>
  <si>
    <t>UDŽBENICI</t>
  </si>
  <si>
    <t>PLAN  NABAVE  ZA  2023.  GODINU</t>
  </si>
  <si>
    <t>U Orehovici 28.12.2022.</t>
  </si>
  <si>
    <t>SPORTSKA OPREMA</t>
  </si>
  <si>
    <t>INTELEKTUALNE USLUGE</t>
  </si>
  <si>
    <t xml:space="preserve">
Procijenjena 
vrijednost 
nabave
s PDV-om EUR
</t>
  </si>
  <si>
    <t>Procijenjena vrijednost nabave bez PDV-a EUR</t>
  </si>
  <si>
    <t>javna nabava - ŽUP</t>
  </si>
  <si>
    <t>Procijenjena vrijednost nabave bez PDV-a  KN</t>
  </si>
  <si>
    <t xml:space="preserve">
Procijenjena 
vrijednost 
nabave
s PDV-om
KN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</si>
</sst>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</font>
    <font>
      <b/>
      <sz val="12"/>
      <name val="Arial"/>
      <family val="2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2" fillId="0" borderId="0" xfId="0" applyFont="1"/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4" fontId="3" fillId="0" borderId="0" xfId="0" applyNumberFormat="1" applyFont="1"/>
    <xf numFmtId="4" fontId="2" fillId="0" borderId="0" xfId="0" applyNumberFormat="1" applyFont="1"/>
    <xf numFmtId="4" fontId="3" fillId="0" borderId="0" xfId="0" applyNumberFormat="1" applyFont="1" applyFill="1" applyBorder="1"/>
    <xf numFmtId="1" fontId="10" fillId="0" borderId="0" xfId="0" applyNumberFormat="1" applyFont="1" applyAlignment="1"/>
    <xf numFmtId="0" fontId="10" fillId="2" borderId="1" xfId="0" applyFont="1" applyFill="1" applyBorder="1"/>
    <xf numFmtId="4" fontId="10" fillId="2" borderId="1" xfId="0" applyNumberFormat="1" applyFont="1" applyFill="1" applyBorder="1"/>
    <xf numFmtId="0" fontId="11" fillId="0" borderId="0" xfId="0" applyFont="1"/>
    <xf numFmtId="1" fontId="11" fillId="0" borderId="0" xfId="0" applyNumberFormat="1" applyFont="1" applyAlignment="1">
      <alignment horizontal="left" wrapText="1"/>
    </xf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4" fontId="11" fillId="0" borderId="2" xfId="0" applyNumberFormat="1" applyFont="1" applyBorder="1"/>
    <xf numFmtId="0" fontId="10" fillId="3" borderId="1" xfId="0" applyFont="1" applyFill="1" applyBorder="1" applyAlignment="1">
      <alignment horizontal="left" wrapText="1"/>
    </xf>
    <xf numFmtId="0" fontId="10" fillId="3" borderId="1" xfId="0" applyFont="1" applyFill="1" applyBorder="1"/>
    <xf numFmtId="0" fontId="12" fillId="0" borderId="5" xfId="0" applyFont="1" applyBorder="1"/>
    <xf numFmtId="0" fontId="12" fillId="0" borderId="0" xfId="0" applyNumberFormat="1" applyFont="1" applyBorder="1" applyAlignment="1"/>
    <xf numFmtId="4" fontId="10" fillId="0" borderId="0" xfId="0" applyNumberFormat="1" applyFont="1" applyBorder="1"/>
    <xf numFmtId="0" fontId="12" fillId="0" borderId="0" xfId="0" applyFont="1"/>
    <xf numFmtId="1" fontId="12" fillId="0" borderId="2" xfId="0" applyNumberFormat="1" applyFont="1" applyBorder="1" applyAlignment="1">
      <alignment horizontal="left" wrapText="1"/>
    </xf>
    <xf numFmtId="1" fontId="12" fillId="0" borderId="0" xfId="0" applyNumberFormat="1" applyFont="1" applyAlignment="1">
      <alignment horizontal="left" wrapText="1"/>
    </xf>
    <xf numFmtId="4" fontId="12" fillId="0" borderId="2" xfId="0" applyNumberFormat="1" applyFont="1" applyBorder="1" applyAlignment="1">
      <alignment horizontal="left" wrapText="1"/>
    </xf>
    <xf numFmtId="0" fontId="13" fillId="0" borderId="0" xfId="0" applyFont="1" applyFill="1" applyBorder="1"/>
    <xf numFmtId="3" fontId="6" fillId="0" borderId="3" xfId="0" applyNumberFormat="1" applyFont="1" applyBorder="1" applyAlignment="1">
      <alignment horizontal="center"/>
    </xf>
    <xf numFmtId="3" fontId="7" fillId="0" borderId="3" xfId="0" applyNumberFormat="1" applyFont="1" applyFill="1" applyBorder="1" applyAlignment="1">
      <alignment horizontal="center" vertical="center" wrapText="1"/>
    </xf>
    <xf numFmtId="3" fontId="7" fillId="0" borderId="7" xfId="0" applyNumberFormat="1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wrapText="1"/>
    </xf>
    <xf numFmtId="3" fontId="7" fillId="0" borderId="0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/>
    <xf numFmtId="3" fontId="6" fillId="0" borderId="0" xfId="0" applyNumberFormat="1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Border="1" applyAlignment="1"/>
    <xf numFmtId="3" fontId="3" fillId="0" borderId="3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Border="1" applyAlignment="1">
      <alignment wrapText="1"/>
    </xf>
    <xf numFmtId="17" fontId="8" fillId="0" borderId="3" xfId="0" applyNumberFormat="1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4" fontId="12" fillId="2" borderId="8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3" fontId="5" fillId="2" borderId="12" xfId="0" applyNumberFormat="1" applyFont="1" applyFill="1" applyBorder="1" applyAlignment="1">
      <alignment horizontal="center" vertical="center" wrapText="1"/>
    </xf>
    <xf numFmtId="1" fontId="10" fillId="3" borderId="13" xfId="0" applyNumberFormat="1" applyFont="1" applyFill="1" applyBorder="1" applyAlignment="1">
      <alignment horizontal="center" wrapText="1"/>
    </xf>
    <xf numFmtId="3" fontId="6" fillId="0" borderId="7" xfId="0" applyNumberFormat="1" applyFont="1" applyBorder="1" applyAlignment="1"/>
    <xf numFmtId="0" fontId="10" fillId="3" borderId="11" xfId="0" applyFont="1" applyFill="1" applyBorder="1" applyAlignment="1">
      <alignment horizont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/>
    </xf>
    <xf numFmtId="3" fontId="7" fillId="3" borderId="12" xfId="0" applyNumberFormat="1" applyFont="1" applyFill="1" applyBorder="1" applyAlignment="1">
      <alignment horizontal="center" vertical="center" wrapText="1"/>
    </xf>
    <xf numFmtId="0" fontId="10" fillId="3" borderId="13" xfId="0" applyNumberFormat="1" applyFont="1" applyFill="1" applyBorder="1" applyAlignment="1">
      <alignment horizontal="center"/>
    </xf>
    <xf numFmtId="3" fontId="6" fillId="0" borderId="4" xfId="0" applyNumberFormat="1" applyFont="1" applyBorder="1" applyAlignment="1"/>
    <xf numFmtId="3" fontId="7" fillId="0" borderId="4" xfId="0" applyNumberFormat="1" applyFont="1" applyFill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3" fontId="6" fillId="3" borderId="1" xfId="0" applyNumberFormat="1" applyFont="1" applyFill="1" applyBorder="1" applyAlignment="1"/>
    <xf numFmtId="0" fontId="10" fillId="4" borderId="11" xfId="0" applyFont="1" applyFill="1" applyBorder="1" applyAlignment="1">
      <alignment horizontal="center"/>
    </xf>
    <xf numFmtId="3" fontId="6" fillId="4" borderId="12" xfId="0" applyNumberFormat="1" applyFont="1" applyFill="1" applyBorder="1" applyAlignment="1"/>
    <xf numFmtId="3" fontId="7" fillId="0" borderId="5" xfId="0" applyNumberFormat="1" applyFont="1" applyFill="1" applyBorder="1" applyAlignment="1">
      <alignment horizontal="center" vertical="center" wrapText="1"/>
    </xf>
    <xf numFmtId="0" fontId="12" fillId="2" borderId="13" xfId="0" applyNumberFormat="1" applyFont="1" applyFill="1" applyBorder="1" applyAlignment="1">
      <alignment horizontal="center"/>
    </xf>
    <xf numFmtId="3" fontId="6" fillId="0" borderId="5" xfId="0" applyNumberFormat="1" applyFont="1" applyBorder="1" applyAlignment="1">
      <alignment horizontal="left"/>
    </xf>
    <xf numFmtId="0" fontId="12" fillId="2" borderId="11" xfId="0" applyFont="1" applyFill="1" applyBorder="1" applyAlignment="1">
      <alignment horizontal="center"/>
    </xf>
    <xf numFmtId="3" fontId="6" fillId="0" borderId="3" xfId="0" applyNumberFormat="1" applyFont="1" applyBorder="1" applyAlignment="1">
      <alignment horizontal="center" wrapText="1"/>
    </xf>
    <xf numFmtId="0" fontId="12" fillId="0" borderId="15" xfId="0" applyNumberFormat="1" applyFont="1" applyBorder="1" applyAlignment="1">
      <alignment horizontal="center"/>
    </xf>
    <xf numFmtId="0" fontId="12" fillId="0" borderId="18" xfId="0" applyNumberFormat="1" applyFont="1" applyBorder="1" applyAlignment="1">
      <alignment horizontal="center"/>
    </xf>
    <xf numFmtId="3" fontId="6" fillId="0" borderId="21" xfId="0" applyNumberFormat="1" applyFont="1" applyBorder="1" applyAlignment="1"/>
    <xf numFmtId="0" fontId="12" fillId="0" borderId="22" xfId="0" applyFont="1" applyBorder="1" applyAlignment="1">
      <alignment horizontal="center"/>
    </xf>
    <xf numFmtId="3" fontId="6" fillId="0" borderId="23" xfId="0" applyNumberFormat="1" applyFont="1" applyBorder="1" applyAlignment="1"/>
    <xf numFmtId="3" fontId="7" fillId="0" borderId="23" xfId="0" applyNumberFormat="1" applyFont="1" applyFill="1" applyBorder="1" applyAlignment="1">
      <alignment horizontal="center" vertical="center" wrapText="1"/>
    </xf>
    <xf numFmtId="3" fontId="3" fillId="0" borderId="23" xfId="0" applyNumberFormat="1" applyFont="1" applyFill="1" applyBorder="1" applyAlignment="1">
      <alignment horizontal="center" vertical="center" wrapText="1"/>
    </xf>
    <xf numFmtId="17" fontId="8" fillId="0" borderId="23" xfId="0" applyNumberFormat="1" applyFont="1" applyFill="1" applyBorder="1" applyAlignment="1">
      <alignment horizontal="center" vertical="center" wrapText="1"/>
    </xf>
    <xf numFmtId="3" fontId="7" fillId="0" borderId="26" xfId="0" applyNumberFormat="1" applyFont="1" applyFill="1" applyBorder="1" applyAlignment="1">
      <alignment horizontal="center" vertical="center" wrapText="1"/>
    </xf>
    <xf numFmtId="3" fontId="7" fillId="0" borderId="21" xfId="0" applyNumberFormat="1" applyFont="1" applyFill="1" applyBorder="1" applyAlignment="1">
      <alignment horizontal="center" vertical="center" wrapText="1"/>
    </xf>
    <xf numFmtId="3" fontId="6" fillId="0" borderId="26" xfId="0" applyNumberFormat="1" applyFont="1" applyBorder="1" applyAlignment="1"/>
    <xf numFmtId="3" fontId="7" fillId="0" borderId="2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" fontId="12" fillId="2" borderId="13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/>
    </xf>
    <xf numFmtId="3" fontId="6" fillId="4" borderId="1" xfId="0" applyNumberFormat="1" applyFont="1" applyFill="1" applyBorder="1" applyAlignment="1"/>
    <xf numFmtId="3" fontId="7" fillId="0" borderId="32" xfId="0" applyNumberFormat="1" applyFont="1" applyFill="1" applyBorder="1" applyAlignment="1">
      <alignment horizontal="center" vertical="center" wrapText="1"/>
    </xf>
    <xf numFmtId="3" fontId="7" fillId="0" borderId="33" xfId="0" applyNumberFormat="1" applyFont="1" applyFill="1" applyBorder="1" applyAlignment="1">
      <alignment horizontal="center" vertical="center" wrapText="1"/>
    </xf>
    <xf numFmtId="3" fontId="6" fillId="0" borderId="30" xfId="0" applyNumberFormat="1" applyFont="1" applyBorder="1" applyAlignment="1"/>
    <xf numFmtId="3" fontId="6" fillId="0" borderId="3" xfId="0" applyNumberFormat="1" applyFont="1" applyBorder="1" applyAlignment="1"/>
    <xf numFmtId="3" fontId="6" fillId="0" borderId="4" xfId="0" applyNumberFormat="1" applyFont="1" applyBorder="1" applyAlignment="1"/>
    <xf numFmtId="3" fontId="6" fillId="0" borderId="3" xfId="0" applyNumberFormat="1" applyFont="1" applyBorder="1" applyAlignment="1">
      <alignment wrapText="1"/>
    </xf>
    <xf numFmtId="1" fontId="10" fillId="0" borderId="0" xfId="0" applyNumberFormat="1" applyFont="1" applyAlignment="1"/>
    <xf numFmtId="0" fontId="12" fillId="0" borderId="14" xfId="0" applyNumberFormat="1" applyFont="1" applyFill="1" applyBorder="1" applyAlignment="1">
      <alignment horizontal="center"/>
    </xf>
    <xf numFmtId="0" fontId="12" fillId="0" borderId="20" xfId="0" applyFont="1" applyFill="1" applyBorder="1" applyAlignment="1">
      <alignment horizontal="center"/>
    </xf>
    <xf numFmtId="0" fontId="12" fillId="0" borderId="2" xfId="0" applyFont="1" applyFill="1" applyBorder="1"/>
    <xf numFmtId="0" fontId="12" fillId="0" borderId="15" xfId="0" applyNumberFormat="1" applyFont="1" applyFill="1" applyBorder="1" applyAlignment="1">
      <alignment horizontal="center"/>
    </xf>
    <xf numFmtId="0" fontId="12" fillId="0" borderId="22" xfId="0" applyFont="1" applyFill="1" applyBorder="1" applyAlignment="1">
      <alignment horizontal="center"/>
    </xf>
    <xf numFmtId="0" fontId="12" fillId="0" borderId="16" xfId="0" applyNumberFormat="1" applyFont="1" applyFill="1" applyBorder="1" applyAlignment="1">
      <alignment horizontal="center"/>
    </xf>
    <xf numFmtId="0" fontId="12" fillId="0" borderId="24" xfId="0" applyFont="1" applyFill="1" applyBorder="1" applyAlignment="1">
      <alignment horizontal="center"/>
    </xf>
    <xf numFmtId="0" fontId="12" fillId="0" borderId="3" xfId="0" applyFont="1" applyFill="1" applyBorder="1"/>
    <xf numFmtId="3" fontId="6" fillId="0" borderId="3" xfId="0" applyNumberFormat="1" applyFont="1" applyFill="1" applyBorder="1" applyAlignment="1"/>
    <xf numFmtId="3" fontId="6" fillId="0" borderId="3" xfId="0" applyNumberFormat="1" applyFont="1" applyFill="1" applyBorder="1" applyAlignment="1">
      <alignment horizontal="center"/>
    </xf>
    <xf numFmtId="3" fontId="6" fillId="0" borderId="3" xfId="0" applyNumberFormat="1" applyFont="1" applyFill="1" applyBorder="1" applyAlignment="1">
      <alignment horizontal="center" vertical="center"/>
    </xf>
    <xf numFmtId="0" fontId="12" fillId="0" borderId="17" xfId="0" applyNumberFormat="1" applyFont="1" applyFill="1" applyBorder="1" applyAlignment="1">
      <alignment horizontal="center"/>
    </xf>
    <xf numFmtId="0" fontId="12" fillId="0" borderId="31" xfId="0" applyFont="1" applyFill="1" applyBorder="1" applyAlignment="1">
      <alignment horizontal="center"/>
    </xf>
    <xf numFmtId="0" fontId="12" fillId="0" borderId="32" xfId="0" applyFont="1" applyFill="1" applyBorder="1"/>
    <xf numFmtId="0" fontId="12" fillId="0" borderId="7" xfId="0" applyFont="1" applyFill="1" applyBorder="1"/>
    <xf numFmtId="0" fontId="12" fillId="0" borderId="25" xfId="0" applyFont="1" applyFill="1" applyBorder="1" applyAlignment="1">
      <alignment horizontal="center"/>
    </xf>
    <xf numFmtId="49" fontId="12" fillId="0" borderId="18" xfId="0" applyNumberFormat="1" applyFont="1" applyFill="1" applyBorder="1" applyAlignment="1">
      <alignment horizontal="center"/>
    </xf>
    <xf numFmtId="0" fontId="12" fillId="0" borderId="19" xfId="0" applyNumberFormat="1" applyFont="1" applyFill="1" applyBorder="1" applyAlignment="1">
      <alignment horizontal="center"/>
    </xf>
    <xf numFmtId="0" fontId="12" fillId="0" borderId="4" xfId="0" applyFont="1" applyFill="1" applyBorder="1"/>
    <xf numFmtId="0" fontId="12" fillId="0" borderId="5" xfId="0" applyFont="1" applyFill="1" applyBorder="1"/>
    <xf numFmtId="3" fontId="6" fillId="0" borderId="9" xfId="0" applyNumberFormat="1" applyFont="1" applyFill="1" applyBorder="1" applyAlignment="1"/>
    <xf numFmtId="3" fontId="6" fillId="0" borderId="35" xfId="0" applyNumberFormat="1" applyFont="1" applyFill="1" applyBorder="1" applyAlignment="1"/>
    <xf numFmtId="3" fontId="6" fillId="0" borderId="30" xfId="0" applyNumberFormat="1" applyFont="1" applyBorder="1" applyAlignment="1"/>
    <xf numFmtId="0" fontId="12" fillId="0" borderId="3" xfId="0" applyNumberFormat="1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3" fontId="6" fillId="0" borderId="30" xfId="0" applyNumberFormat="1" applyFont="1" applyBorder="1" applyAlignment="1"/>
    <xf numFmtId="3" fontId="6" fillId="0" borderId="29" xfId="0" applyNumberFormat="1" applyFont="1" applyBorder="1" applyAlignment="1"/>
    <xf numFmtId="3" fontId="6" fillId="0" borderId="5" xfId="0" applyNumberFormat="1" applyFont="1" applyBorder="1" applyAlignment="1">
      <alignment horizontal="left"/>
    </xf>
    <xf numFmtId="4" fontId="10" fillId="0" borderId="1" xfId="0" applyNumberFormat="1" applyFont="1" applyFill="1" applyBorder="1" applyAlignment="1">
      <alignment horizontal="right" wrapText="1"/>
    </xf>
    <xf numFmtId="4" fontId="11" fillId="0" borderId="0" xfId="0" applyNumberFormat="1" applyFont="1" applyAlignment="1">
      <alignment horizontal="center"/>
    </xf>
    <xf numFmtId="4" fontId="10" fillId="5" borderId="8" xfId="0" applyNumberFormat="1" applyFont="1" applyFill="1" applyBorder="1" applyAlignment="1">
      <alignment horizontal="right" wrapText="1"/>
    </xf>
    <xf numFmtId="4" fontId="12" fillId="0" borderId="0" xfId="0" applyNumberFormat="1" applyFont="1" applyBorder="1" applyAlignment="1">
      <alignment horizontal="left" wrapText="1"/>
    </xf>
    <xf numFmtId="4" fontId="11" fillId="0" borderId="0" xfId="0" applyNumberFormat="1" applyFont="1" applyBorder="1" applyAlignment="1">
      <alignment horizontal="center"/>
    </xf>
    <xf numFmtId="4" fontId="11" fillId="0" borderId="0" xfId="0" applyNumberFormat="1" applyFont="1" applyBorder="1"/>
    <xf numFmtId="4" fontId="12" fillId="0" borderId="7" xfId="0" applyNumberFormat="1" applyFont="1" applyFill="1" applyBorder="1"/>
    <xf numFmtId="4" fontId="12" fillId="0" borderId="8" xfId="0" applyNumberFormat="1" applyFont="1" applyFill="1" applyBorder="1" applyAlignment="1">
      <alignment horizontal="right" wrapText="1"/>
    </xf>
    <xf numFmtId="4" fontId="13" fillId="0" borderId="4" xfId="0" applyNumberFormat="1" applyFont="1" applyFill="1" applyBorder="1"/>
    <xf numFmtId="4" fontId="13" fillId="0" borderId="5" xfId="0" applyNumberFormat="1" applyFont="1" applyFill="1" applyBorder="1"/>
    <xf numFmtId="4" fontId="13" fillId="0" borderId="7" xfId="0" applyNumberFormat="1" applyFont="1" applyFill="1" applyBorder="1"/>
    <xf numFmtId="4" fontId="12" fillId="0" borderId="3" xfId="0" applyNumberFormat="1" applyFont="1" applyFill="1" applyBorder="1"/>
    <xf numFmtId="4" fontId="12" fillId="0" borderId="2" xfId="0" applyNumberFormat="1" applyFont="1" applyFill="1" applyBorder="1"/>
    <xf numFmtId="4" fontId="12" fillId="0" borderId="0" xfId="0" applyNumberFormat="1" applyFont="1" applyFill="1" applyBorder="1" applyAlignment="1">
      <alignment horizontal="right" wrapText="1"/>
    </xf>
    <xf numFmtId="4" fontId="12" fillId="0" borderId="32" xfId="0" applyNumberFormat="1" applyFont="1" applyFill="1" applyBorder="1"/>
    <xf numFmtId="4" fontId="10" fillId="0" borderId="1" xfId="0" applyNumberFormat="1" applyFont="1" applyFill="1" applyBorder="1"/>
    <xf numFmtId="4" fontId="10" fillId="0" borderId="8" xfId="0" applyNumberFormat="1" applyFont="1" applyFill="1" applyBorder="1" applyAlignment="1">
      <alignment horizontal="right" wrapText="1"/>
    </xf>
    <xf numFmtId="4" fontId="12" fillId="0" borderId="4" xfId="0" applyNumberFormat="1" applyFont="1" applyFill="1" applyBorder="1"/>
    <xf numFmtId="4" fontId="12" fillId="0" borderId="5" xfId="0" applyNumberFormat="1" applyFont="1" applyFill="1" applyBorder="1"/>
    <xf numFmtId="4" fontId="12" fillId="0" borderId="43" xfId="0" applyNumberFormat="1" applyFont="1" applyFill="1" applyBorder="1"/>
    <xf numFmtId="0" fontId="10" fillId="0" borderId="0" xfId="0" applyFont="1" applyBorder="1" applyAlignment="1">
      <alignment horizontal="center" vertical="center"/>
    </xf>
    <xf numFmtId="3" fontId="6" fillId="0" borderId="29" xfId="0" applyNumberFormat="1" applyFont="1" applyBorder="1" applyAlignment="1"/>
    <xf numFmtId="3" fontId="6" fillId="0" borderId="30" xfId="0" applyNumberFormat="1" applyFont="1" applyBorder="1" applyAlignment="1"/>
    <xf numFmtId="3" fontId="6" fillId="3" borderId="1" xfId="0" applyNumberFormat="1" applyFont="1" applyFill="1" applyBorder="1" applyAlignment="1">
      <alignment horizontal="center"/>
    </xf>
    <xf numFmtId="3" fontId="6" fillId="3" borderId="1" xfId="0" applyNumberFormat="1" applyFont="1" applyFill="1" applyBorder="1" applyAlignment="1"/>
    <xf numFmtId="3" fontId="6" fillId="0" borderId="10" xfId="0" applyNumberFormat="1" applyFont="1" applyFill="1" applyBorder="1" applyAlignment="1"/>
    <xf numFmtId="3" fontId="6" fillId="0" borderId="34" xfId="0" applyNumberFormat="1" applyFont="1" applyFill="1" applyBorder="1" applyAlignment="1"/>
    <xf numFmtId="3" fontId="6" fillId="0" borderId="4" xfId="0" applyNumberFormat="1" applyFont="1" applyFill="1" applyBorder="1" applyAlignment="1"/>
    <xf numFmtId="3" fontId="6" fillId="0" borderId="5" xfId="0" applyNumberFormat="1" applyFont="1" applyBorder="1" applyAlignment="1"/>
    <xf numFmtId="3" fontId="6" fillId="4" borderId="1" xfId="0" applyNumberFormat="1" applyFont="1" applyFill="1" applyBorder="1" applyAlignment="1"/>
    <xf numFmtId="3" fontId="6" fillId="0" borderId="29" xfId="0" applyNumberFormat="1" applyFont="1" applyFill="1" applyBorder="1" applyAlignment="1"/>
    <xf numFmtId="3" fontId="6" fillId="0" borderId="30" xfId="0" applyNumberFormat="1" applyFont="1" applyFill="1" applyBorder="1" applyAlignment="1"/>
    <xf numFmtId="3" fontId="6" fillId="0" borderId="7" xfId="0" applyNumberFormat="1" applyFont="1" applyFill="1" applyBorder="1" applyAlignment="1"/>
    <xf numFmtId="3" fontId="6" fillId="0" borderId="29" xfId="0" applyNumberFormat="1" applyFont="1" applyBorder="1" applyAlignment="1">
      <alignment horizontal="center"/>
    </xf>
    <xf numFmtId="3" fontId="6" fillId="0" borderId="30" xfId="0" applyNumberFormat="1" applyFont="1" applyBorder="1" applyAlignment="1">
      <alignment horizontal="center"/>
    </xf>
    <xf numFmtId="3" fontId="6" fillId="0" borderId="10" xfId="0" applyNumberFormat="1" applyFont="1" applyBorder="1" applyAlignment="1"/>
    <xf numFmtId="3" fontId="6" fillId="0" borderId="34" xfId="0" applyNumberFormat="1" applyFont="1" applyBorder="1" applyAlignment="1"/>
    <xf numFmtId="3" fontId="6" fillId="0" borderId="41" xfId="0" applyNumberFormat="1" applyFont="1" applyBorder="1" applyAlignment="1"/>
    <xf numFmtId="3" fontId="6" fillId="0" borderId="42" xfId="0" applyNumberFormat="1" applyFont="1" applyBorder="1" applyAlignment="1"/>
    <xf numFmtId="3" fontId="6" fillId="0" borderId="0" xfId="0" applyNumberFormat="1" applyFont="1" applyFill="1" applyBorder="1" applyAlignment="1"/>
    <xf numFmtId="3" fontId="6" fillId="0" borderId="0" xfId="0" applyNumberFormat="1" applyFont="1" applyFill="1" applyBorder="1" applyAlignment="1">
      <alignment horizontal="center"/>
    </xf>
    <xf numFmtId="3" fontId="6" fillId="0" borderId="5" xfId="0" applyNumberFormat="1" applyFont="1" applyBorder="1" applyAlignment="1">
      <alignment horizontal="left"/>
    </xf>
    <xf numFmtId="3" fontId="6" fillId="0" borderId="38" xfId="0" applyNumberFormat="1" applyFont="1" applyFill="1" applyBorder="1" applyAlignment="1"/>
    <xf numFmtId="3" fontId="6" fillId="0" borderId="39" xfId="0" applyNumberFormat="1" applyFont="1" applyFill="1" applyBorder="1" applyAlignment="1"/>
    <xf numFmtId="3" fontId="6" fillId="3" borderId="8" xfId="0" applyNumberFormat="1" applyFont="1" applyFill="1" applyBorder="1" applyAlignment="1"/>
    <xf numFmtId="3" fontId="6" fillId="3" borderId="40" xfId="0" applyNumberFormat="1" applyFont="1" applyFill="1" applyBorder="1" applyAlignment="1"/>
    <xf numFmtId="3" fontId="6" fillId="0" borderId="36" xfId="0" applyNumberFormat="1" applyFont="1" applyFill="1" applyBorder="1" applyAlignment="1">
      <alignment horizontal="center"/>
    </xf>
    <xf numFmtId="3" fontId="6" fillId="0" borderId="37" xfId="0" applyNumberFormat="1" applyFont="1" applyFill="1" applyBorder="1" applyAlignment="1">
      <alignment horizontal="center"/>
    </xf>
    <xf numFmtId="3" fontId="6" fillId="0" borderId="29" xfId="0" applyNumberFormat="1" applyFont="1" applyFill="1" applyBorder="1" applyAlignment="1">
      <alignment horizontal="center"/>
    </xf>
    <xf numFmtId="3" fontId="6" fillId="0" borderId="30" xfId="0" applyNumberFormat="1" applyFont="1" applyFill="1" applyBorder="1" applyAlignment="1">
      <alignment horizontal="center"/>
    </xf>
    <xf numFmtId="1" fontId="10" fillId="0" borderId="0" xfId="0" applyNumberFormat="1" applyFont="1" applyAlignment="1">
      <alignment horizontal="left"/>
    </xf>
    <xf numFmtId="1" fontId="10" fillId="0" borderId="0" xfId="0" applyNumberFormat="1" applyFont="1" applyAlignment="1"/>
    <xf numFmtId="1" fontId="10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/>
    </xf>
    <xf numFmtId="1" fontId="11" fillId="0" borderId="28" xfId="0" applyNumberFormat="1" applyFont="1" applyBorder="1" applyAlignment="1">
      <alignment horizontal="center" wrapText="1"/>
    </xf>
    <xf numFmtId="4" fontId="11" fillId="0" borderId="28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2" fontId="5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3" fontId="6" fillId="0" borderId="36" xfId="0" applyNumberFormat="1" applyFont="1" applyBorder="1" applyAlignment="1"/>
    <xf numFmtId="3" fontId="6" fillId="0" borderId="37" xfId="0" applyNumberFormat="1" applyFont="1" applyBorder="1" applyAlignment="1"/>
    <xf numFmtId="3" fontId="6" fillId="0" borderId="29" xfId="0" applyNumberFormat="1" applyFont="1" applyFill="1" applyBorder="1" applyAlignment="1">
      <alignment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0"/>
  <sheetViews>
    <sheetView tabSelected="1" zoomScale="95" zoomScaleNormal="95" workbookViewId="0">
      <selection activeCell="E14" sqref="E14"/>
    </sheetView>
  </sheetViews>
  <sheetFormatPr defaultColWidth="12.140625" defaultRowHeight="27.75" customHeight="1" x14ac:dyDescent="0.2"/>
  <cols>
    <col min="1" max="1" width="7" style="2" customWidth="1"/>
    <col min="2" max="2" width="9.7109375" style="3" customWidth="1"/>
    <col min="3" max="3" width="46.28515625" style="4" customWidth="1"/>
    <col min="4" max="5" width="12.7109375" style="6" customWidth="1"/>
    <col min="6" max="7" width="11.5703125" style="6" customWidth="1"/>
    <col min="8" max="8" width="12.7109375" style="4" customWidth="1"/>
    <col min="9" max="9" width="7.28515625" style="4" customWidth="1"/>
    <col min="10" max="10" width="8.85546875" style="4" customWidth="1"/>
    <col min="11" max="11" width="7.7109375" style="4" customWidth="1"/>
    <col min="12" max="12" width="7.5703125" style="4" customWidth="1"/>
    <col min="13" max="16384" width="12.140625" style="4"/>
  </cols>
  <sheetData>
    <row r="1" spans="1:12" ht="20.25" customHeight="1" x14ac:dyDescent="0.25">
      <c r="A1" s="169" t="s">
        <v>77</v>
      </c>
      <c r="B1" s="169"/>
      <c r="C1" s="169"/>
    </row>
    <row r="2" spans="1:12" s="1" customFormat="1" ht="20.25" customHeight="1" x14ac:dyDescent="0.25">
      <c r="A2" s="170" t="s">
        <v>78</v>
      </c>
      <c r="B2" s="170"/>
      <c r="C2" s="170"/>
      <c r="D2" s="7"/>
      <c r="E2" s="7"/>
      <c r="F2" s="7"/>
      <c r="G2" s="7"/>
    </row>
    <row r="3" spans="1:12" s="1" customFormat="1" ht="20.25" customHeight="1" x14ac:dyDescent="0.25">
      <c r="A3" s="170" t="s">
        <v>79</v>
      </c>
      <c r="B3" s="170"/>
      <c r="C3" s="170"/>
      <c r="D3" s="7"/>
      <c r="E3" s="7"/>
      <c r="F3" s="7"/>
      <c r="G3" s="7"/>
    </row>
    <row r="4" spans="1:12" s="1" customFormat="1" ht="20.25" customHeight="1" x14ac:dyDescent="0.25">
      <c r="A4" s="170" t="s">
        <v>80</v>
      </c>
      <c r="B4" s="170"/>
      <c r="C4" s="170"/>
      <c r="D4" s="7"/>
      <c r="E4" s="7"/>
      <c r="F4" s="7"/>
      <c r="G4" s="7"/>
    </row>
    <row r="5" spans="1:12" s="1" customFormat="1" ht="20.25" customHeight="1" x14ac:dyDescent="0.25">
      <c r="A5" s="90" t="s">
        <v>81</v>
      </c>
      <c r="B5" s="9"/>
      <c r="C5" s="9"/>
      <c r="D5" s="7"/>
      <c r="E5" s="7"/>
      <c r="F5" s="7"/>
      <c r="G5" s="7"/>
    </row>
    <row r="6" spans="1:12" s="1" customFormat="1" ht="20.25" customHeight="1" x14ac:dyDescent="0.25">
      <c r="A6" s="90" t="s">
        <v>82</v>
      </c>
      <c r="B6" s="9"/>
      <c r="C6" s="9"/>
      <c r="D6" s="7"/>
      <c r="E6" s="7"/>
      <c r="F6" s="7"/>
      <c r="G6" s="7"/>
    </row>
    <row r="7" spans="1:12" s="1" customFormat="1" ht="20.25" customHeight="1" x14ac:dyDescent="0.2">
      <c r="J7" s="79"/>
      <c r="K7" s="79"/>
      <c r="L7" s="79"/>
    </row>
    <row r="8" spans="1:12" s="5" customFormat="1" ht="20.25" customHeight="1" x14ac:dyDescent="0.25">
      <c r="J8" s="80"/>
      <c r="K8" s="80"/>
      <c r="L8" s="80"/>
    </row>
    <row r="9" spans="1:12" s="5" customFormat="1" ht="20.25" customHeight="1" x14ac:dyDescent="0.25">
      <c r="A9" s="171" t="s">
        <v>83</v>
      </c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</row>
    <row r="10" spans="1:12" s="5" customFormat="1" ht="20.25" customHeight="1" x14ac:dyDescent="0.25">
      <c r="A10" s="139" t="s">
        <v>126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</row>
    <row r="11" spans="1:12" ht="20.25" customHeight="1" thickBot="1" x14ac:dyDescent="0.25">
      <c r="A11" s="139"/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</row>
    <row r="12" spans="1:12" ht="95.25" customHeight="1" thickBot="1" x14ac:dyDescent="0.25">
      <c r="A12" s="81" t="s">
        <v>72</v>
      </c>
      <c r="B12" s="41" t="s">
        <v>71</v>
      </c>
      <c r="C12" s="42" t="s">
        <v>0</v>
      </c>
      <c r="D12" s="43" t="s">
        <v>134</v>
      </c>
      <c r="E12" s="44" t="s">
        <v>133</v>
      </c>
      <c r="F12" s="43" t="s">
        <v>130</v>
      </c>
      <c r="G12" s="44" t="s">
        <v>131</v>
      </c>
      <c r="H12" s="176" t="s">
        <v>73</v>
      </c>
      <c r="I12" s="177"/>
      <c r="J12" s="45" t="s">
        <v>74</v>
      </c>
      <c r="K12" s="46" t="s">
        <v>75</v>
      </c>
      <c r="L12" s="47" t="s">
        <v>76</v>
      </c>
    </row>
    <row r="13" spans="1:12" ht="27.75" customHeight="1" thickBot="1" x14ac:dyDescent="0.3">
      <c r="A13" s="48" t="s">
        <v>67</v>
      </c>
      <c r="B13" s="50">
        <v>322</v>
      </c>
      <c r="C13" s="17" t="s">
        <v>46</v>
      </c>
      <c r="D13" s="119">
        <v>744435</v>
      </c>
      <c r="E13" s="121">
        <v>633869</v>
      </c>
      <c r="F13" s="119">
        <f>D13/7.5345</f>
        <v>98803.503882142148</v>
      </c>
      <c r="G13" s="119">
        <f>E13/7.5345</f>
        <v>84128.8738469706</v>
      </c>
      <c r="H13" s="142"/>
      <c r="I13" s="142"/>
      <c r="J13" s="51"/>
      <c r="K13" s="82"/>
      <c r="L13" s="53"/>
    </row>
    <row r="14" spans="1:12" ht="27.75" customHeight="1" thickBot="1" x14ac:dyDescent="0.3">
      <c r="A14" s="91" t="s">
        <v>35</v>
      </c>
      <c r="B14" s="92">
        <v>3221</v>
      </c>
      <c r="C14" s="93" t="s">
        <v>69</v>
      </c>
      <c r="D14" s="125">
        <v>79795</v>
      </c>
      <c r="E14" s="126">
        <f t="shared" ref="E14:E24" si="0">D14-((20*D14)/100)</f>
        <v>63836</v>
      </c>
      <c r="F14" s="119">
        <f t="shared" ref="F14:F73" si="1">D14/7.5345</f>
        <v>10590.616497445086</v>
      </c>
      <c r="G14" s="119">
        <f t="shared" ref="G14:G73" si="2">E14/7.5345</f>
        <v>8472.4931979560679</v>
      </c>
      <c r="H14" s="178" t="s">
        <v>115</v>
      </c>
      <c r="I14" s="179"/>
      <c r="J14" s="49"/>
      <c r="K14" s="49"/>
      <c r="L14" s="69"/>
    </row>
    <row r="15" spans="1:12" ht="27.75" customHeight="1" thickBot="1" x14ac:dyDescent="0.3">
      <c r="A15" s="94"/>
      <c r="B15" s="95"/>
      <c r="C15" s="26" t="s">
        <v>84</v>
      </c>
      <c r="D15" s="127">
        <v>26000</v>
      </c>
      <c r="E15" s="126">
        <f t="shared" si="0"/>
        <v>20800</v>
      </c>
      <c r="F15" s="119">
        <f t="shared" si="1"/>
        <v>3450.7930187802772</v>
      </c>
      <c r="G15" s="119">
        <f t="shared" si="2"/>
        <v>2760.6344150242217</v>
      </c>
      <c r="H15" s="140" t="s">
        <v>115</v>
      </c>
      <c r="I15" s="141"/>
      <c r="J15" s="37"/>
      <c r="K15" s="37"/>
      <c r="L15" s="71"/>
    </row>
    <row r="16" spans="1:12" ht="27.75" customHeight="1" thickBot="1" x14ac:dyDescent="0.3">
      <c r="A16" s="94"/>
      <c r="B16" s="95"/>
      <c r="C16" s="26" t="s">
        <v>68</v>
      </c>
      <c r="D16" s="128">
        <v>6000</v>
      </c>
      <c r="E16" s="126">
        <f t="shared" si="0"/>
        <v>4800</v>
      </c>
      <c r="F16" s="119">
        <f t="shared" si="1"/>
        <v>796.33685048775624</v>
      </c>
      <c r="G16" s="119">
        <f t="shared" si="2"/>
        <v>637.06948039020506</v>
      </c>
      <c r="H16" s="140" t="s">
        <v>115</v>
      </c>
      <c r="I16" s="141"/>
      <c r="J16" s="37"/>
      <c r="K16" s="37"/>
      <c r="L16" s="71"/>
    </row>
    <row r="17" spans="1:12" ht="27.75" customHeight="1" thickBot="1" x14ac:dyDescent="0.3">
      <c r="A17" s="94"/>
      <c r="B17" s="95"/>
      <c r="C17" s="26" t="s">
        <v>108</v>
      </c>
      <c r="D17" s="128">
        <v>1500</v>
      </c>
      <c r="E17" s="126">
        <f t="shared" si="0"/>
        <v>1200</v>
      </c>
      <c r="F17" s="119">
        <f t="shared" si="1"/>
        <v>199.08421262193906</v>
      </c>
      <c r="G17" s="119">
        <f t="shared" si="2"/>
        <v>159.26737009755126</v>
      </c>
      <c r="H17" s="140" t="s">
        <v>115</v>
      </c>
      <c r="I17" s="141"/>
      <c r="J17" s="28"/>
      <c r="K17" s="37"/>
      <c r="L17" s="72"/>
    </row>
    <row r="18" spans="1:12" ht="27.75" customHeight="1" thickBot="1" x14ac:dyDescent="0.3">
      <c r="A18" s="94"/>
      <c r="B18" s="95"/>
      <c r="C18" s="26" t="s">
        <v>85</v>
      </c>
      <c r="D18" s="129">
        <v>5000</v>
      </c>
      <c r="E18" s="126">
        <f t="shared" si="0"/>
        <v>4000</v>
      </c>
      <c r="F18" s="119">
        <f t="shared" si="1"/>
        <v>663.61404207313024</v>
      </c>
      <c r="G18" s="119">
        <f t="shared" si="2"/>
        <v>530.89123365850423</v>
      </c>
      <c r="H18" s="140" t="s">
        <v>115</v>
      </c>
      <c r="I18" s="141"/>
      <c r="J18" s="28"/>
      <c r="K18" s="37"/>
      <c r="L18" s="72"/>
    </row>
    <row r="19" spans="1:12" ht="27.75" customHeight="1" thickBot="1" x14ac:dyDescent="0.3">
      <c r="A19" s="94"/>
      <c r="B19" s="95"/>
      <c r="C19" s="26" t="s">
        <v>86</v>
      </c>
      <c r="D19" s="129">
        <v>1300</v>
      </c>
      <c r="E19" s="126">
        <f t="shared" si="0"/>
        <v>1040</v>
      </c>
      <c r="F19" s="119">
        <f t="shared" si="1"/>
        <v>172.53965093901385</v>
      </c>
      <c r="G19" s="119">
        <f t="shared" si="2"/>
        <v>138.03172075121108</v>
      </c>
      <c r="H19" s="117" t="s">
        <v>115</v>
      </c>
      <c r="I19" s="86"/>
      <c r="J19" s="28"/>
      <c r="K19" s="87"/>
      <c r="L19" s="72"/>
    </row>
    <row r="20" spans="1:12" ht="27.75" customHeight="1" thickBot="1" x14ac:dyDescent="0.3">
      <c r="A20" s="94"/>
      <c r="B20" s="95"/>
      <c r="C20" s="26" t="s">
        <v>87</v>
      </c>
      <c r="D20" s="129">
        <v>24500</v>
      </c>
      <c r="E20" s="126">
        <f t="shared" si="0"/>
        <v>19600</v>
      </c>
      <c r="F20" s="119">
        <f t="shared" si="1"/>
        <v>3251.7088061583381</v>
      </c>
      <c r="G20" s="119">
        <f t="shared" si="2"/>
        <v>2601.3670449266706</v>
      </c>
      <c r="H20" s="117" t="s">
        <v>115</v>
      </c>
      <c r="I20" s="86"/>
      <c r="J20" s="28"/>
      <c r="K20" s="87"/>
      <c r="L20" s="72"/>
    </row>
    <row r="21" spans="1:12" ht="27.75" customHeight="1" thickBot="1" x14ac:dyDescent="0.3">
      <c r="A21" s="94"/>
      <c r="B21" s="95"/>
      <c r="C21" s="26" t="s">
        <v>113</v>
      </c>
      <c r="D21" s="129">
        <v>495</v>
      </c>
      <c r="E21" s="126">
        <f t="shared" si="0"/>
        <v>396</v>
      </c>
      <c r="F21" s="119">
        <f t="shared" si="1"/>
        <v>65.697790165239894</v>
      </c>
      <c r="G21" s="119">
        <f t="shared" si="2"/>
        <v>52.558232132191911</v>
      </c>
      <c r="H21" s="117" t="s">
        <v>115</v>
      </c>
      <c r="I21" s="116"/>
      <c r="J21" s="28"/>
      <c r="K21" s="87"/>
      <c r="L21" s="72"/>
    </row>
    <row r="22" spans="1:12" ht="27.75" customHeight="1" thickBot="1" x14ac:dyDescent="0.3">
      <c r="A22" s="94"/>
      <c r="B22" s="95"/>
      <c r="C22" s="26" t="s">
        <v>89</v>
      </c>
      <c r="D22" s="129">
        <v>15000</v>
      </c>
      <c r="E22" s="126">
        <f t="shared" si="0"/>
        <v>12000</v>
      </c>
      <c r="F22" s="119">
        <f t="shared" si="1"/>
        <v>1990.8421262193906</v>
      </c>
      <c r="G22" s="119">
        <f t="shared" si="2"/>
        <v>1592.6737009755125</v>
      </c>
      <c r="H22" s="117" t="s">
        <v>115</v>
      </c>
      <c r="I22" s="86"/>
      <c r="J22" s="28"/>
      <c r="K22" s="87"/>
      <c r="L22" s="72"/>
    </row>
    <row r="23" spans="1:12" ht="27.75" customHeight="1" thickBot="1" x14ac:dyDescent="0.3">
      <c r="A23" s="96" t="s">
        <v>48</v>
      </c>
      <c r="B23" s="97">
        <v>3221</v>
      </c>
      <c r="C23" s="98" t="s">
        <v>16</v>
      </c>
      <c r="D23" s="130">
        <v>40000</v>
      </c>
      <c r="E23" s="126">
        <f t="shared" si="0"/>
        <v>32000</v>
      </c>
      <c r="F23" s="119">
        <f t="shared" si="1"/>
        <v>5308.9123365850419</v>
      </c>
      <c r="G23" s="119">
        <f t="shared" si="2"/>
        <v>4247.1298692680339</v>
      </c>
      <c r="H23" s="140" t="s">
        <v>115</v>
      </c>
      <c r="I23" s="141"/>
      <c r="J23" s="28"/>
      <c r="K23" s="37"/>
      <c r="L23" s="72"/>
    </row>
    <row r="24" spans="1:12" ht="27.75" customHeight="1" thickBot="1" x14ac:dyDescent="0.3">
      <c r="A24" s="96" t="s">
        <v>49</v>
      </c>
      <c r="B24" s="97">
        <v>3221</v>
      </c>
      <c r="C24" s="98" t="s">
        <v>17</v>
      </c>
      <c r="D24" s="130">
        <v>31000</v>
      </c>
      <c r="E24" s="126">
        <f t="shared" si="0"/>
        <v>24800</v>
      </c>
      <c r="F24" s="119">
        <f t="shared" si="1"/>
        <v>4114.4070608534075</v>
      </c>
      <c r="G24" s="119">
        <f t="shared" si="2"/>
        <v>3291.5256486827261</v>
      </c>
      <c r="H24" s="152" t="s">
        <v>115</v>
      </c>
      <c r="I24" s="153"/>
      <c r="J24" s="28"/>
      <c r="K24" s="27"/>
      <c r="L24" s="72"/>
    </row>
    <row r="25" spans="1:12" ht="27.75" customHeight="1" thickBot="1" x14ac:dyDescent="0.3">
      <c r="A25" s="96" t="s">
        <v>36</v>
      </c>
      <c r="B25" s="97">
        <v>3222</v>
      </c>
      <c r="C25" s="98" t="s">
        <v>116</v>
      </c>
      <c r="D25" s="130">
        <v>48000</v>
      </c>
      <c r="E25" s="126">
        <v>42478</v>
      </c>
      <c r="F25" s="119">
        <f t="shared" si="1"/>
        <v>6370.6948039020499</v>
      </c>
      <c r="G25" s="119">
        <f t="shared" si="2"/>
        <v>5637.7994558364853</v>
      </c>
      <c r="H25" s="140" t="s">
        <v>115</v>
      </c>
      <c r="I25" s="141"/>
      <c r="J25" s="38"/>
      <c r="K25" s="37"/>
      <c r="L25" s="73"/>
    </row>
    <row r="26" spans="1:12" ht="27.75" customHeight="1" thickBot="1" x14ac:dyDescent="0.3">
      <c r="A26" s="96" t="s">
        <v>2</v>
      </c>
      <c r="B26" s="97">
        <v>3222</v>
      </c>
      <c r="C26" s="98" t="s">
        <v>117</v>
      </c>
      <c r="D26" s="130">
        <v>65000</v>
      </c>
      <c r="E26" s="126">
        <v>57522</v>
      </c>
      <c r="F26" s="119">
        <f t="shared" si="1"/>
        <v>8626.9825469506923</v>
      </c>
      <c r="G26" s="119">
        <f t="shared" si="2"/>
        <v>7634.4813856261198</v>
      </c>
      <c r="H26" s="117" t="s">
        <v>115</v>
      </c>
      <c r="I26" s="86"/>
      <c r="J26" s="38"/>
      <c r="K26" s="87"/>
      <c r="L26" s="73"/>
    </row>
    <row r="27" spans="1:12" ht="27.75" customHeight="1" thickBot="1" x14ac:dyDescent="0.3">
      <c r="A27" s="96" t="s">
        <v>9</v>
      </c>
      <c r="B27" s="97">
        <v>3222</v>
      </c>
      <c r="C27" s="98" t="s">
        <v>118</v>
      </c>
      <c r="D27" s="130">
        <v>32000</v>
      </c>
      <c r="E27" s="126">
        <v>28320</v>
      </c>
      <c r="F27" s="119">
        <f t="shared" si="1"/>
        <v>4247.1298692680339</v>
      </c>
      <c r="G27" s="119">
        <f t="shared" si="2"/>
        <v>3758.7099343022096</v>
      </c>
      <c r="H27" s="140" t="s">
        <v>115</v>
      </c>
      <c r="I27" s="141"/>
      <c r="J27" s="28"/>
      <c r="K27" s="37"/>
      <c r="L27" s="72"/>
    </row>
    <row r="28" spans="1:12" ht="27.75" customHeight="1" thickBot="1" x14ac:dyDescent="0.3">
      <c r="A28" s="96" t="s">
        <v>3</v>
      </c>
      <c r="B28" s="97">
        <v>3222</v>
      </c>
      <c r="C28" s="98" t="s">
        <v>34</v>
      </c>
      <c r="D28" s="130">
        <v>45000</v>
      </c>
      <c r="E28" s="131">
        <v>42858</v>
      </c>
      <c r="F28" s="119">
        <f t="shared" si="1"/>
        <v>5972.5263786581718</v>
      </c>
      <c r="G28" s="119">
        <f t="shared" si="2"/>
        <v>5688.2341230340435</v>
      </c>
      <c r="H28" s="140" t="s">
        <v>115</v>
      </c>
      <c r="I28" s="141"/>
      <c r="J28" s="28"/>
      <c r="K28" s="37"/>
      <c r="L28" s="72"/>
    </row>
    <row r="29" spans="1:12" ht="27.75" customHeight="1" thickBot="1" x14ac:dyDescent="0.3">
      <c r="A29" s="96" t="s">
        <v>4</v>
      </c>
      <c r="B29" s="97">
        <v>3222</v>
      </c>
      <c r="C29" s="98" t="s">
        <v>90</v>
      </c>
      <c r="D29" s="130">
        <v>98000</v>
      </c>
      <c r="E29" s="131">
        <v>93334</v>
      </c>
      <c r="F29" s="119">
        <f t="shared" si="1"/>
        <v>13006.835224633352</v>
      </c>
      <c r="G29" s="119">
        <f t="shared" si="2"/>
        <v>12387.550600570707</v>
      </c>
      <c r="H29" s="140" t="s">
        <v>115</v>
      </c>
      <c r="I29" s="141"/>
      <c r="J29" s="28"/>
      <c r="K29" s="37"/>
      <c r="L29" s="72"/>
    </row>
    <row r="30" spans="1:12" ht="27.75" customHeight="1" thickBot="1" x14ac:dyDescent="0.3">
      <c r="A30" s="96" t="s">
        <v>5</v>
      </c>
      <c r="B30" s="97">
        <v>3222</v>
      </c>
      <c r="C30" s="98" t="s">
        <v>119</v>
      </c>
      <c r="D30" s="130">
        <v>12000</v>
      </c>
      <c r="E30" s="126">
        <v>11429</v>
      </c>
      <c r="F30" s="119">
        <f t="shared" si="1"/>
        <v>1592.6737009755125</v>
      </c>
      <c r="G30" s="119">
        <f t="shared" si="2"/>
        <v>1516.888977370761</v>
      </c>
      <c r="H30" s="117" t="s">
        <v>115</v>
      </c>
      <c r="I30" s="86"/>
      <c r="J30" s="28"/>
      <c r="K30" s="87"/>
      <c r="L30" s="72"/>
    </row>
    <row r="31" spans="1:12" ht="27.75" customHeight="1" thickBot="1" x14ac:dyDescent="0.3">
      <c r="A31" s="96" t="s">
        <v>6</v>
      </c>
      <c r="B31" s="97">
        <v>3222</v>
      </c>
      <c r="C31" s="98" t="s">
        <v>120</v>
      </c>
      <c r="D31" s="130">
        <v>14000</v>
      </c>
      <c r="E31" s="126">
        <f t="shared" ref="E31:E35" si="3">D31-((20*D31)/100)</f>
        <v>11200</v>
      </c>
      <c r="F31" s="119">
        <f t="shared" si="1"/>
        <v>1858.1193178047647</v>
      </c>
      <c r="G31" s="119">
        <f t="shared" si="2"/>
        <v>1486.4954542438118</v>
      </c>
      <c r="H31" s="117" t="s">
        <v>115</v>
      </c>
      <c r="I31" s="86"/>
      <c r="J31" s="28"/>
      <c r="K31" s="87"/>
      <c r="L31" s="72"/>
    </row>
    <row r="32" spans="1:12" ht="27.75" customHeight="1" thickBot="1" x14ac:dyDescent="0.3">
      <c r="A32" s="96" t="s">
        <v>7</v>
      </c>
      <c r="B32" s="97">
        <v>3222</v>
      </c>
      <c r="C32" s="98" t="s">
        <v>121</v>
      </c>
      <c r="D32" s="130">
        <v>14000</v>
      </c>
      <c r="E32" s="126">
        <f t="shared" si="3"/>
        <v>11200</v>
      </c>
      <c r="F32" s="119">
        <f t="shared" si="1"/>
        <v>1858.1193178047647</v>
      </c>
      <c r="G32" s="119">
        <f t="shared" si="2"/>
        <v>1486.4954542438118</v>
      </c>
      <c r="H32" s="117" t="s">
        <v>115</v>
      </c>
      <c r="I32" s="86"/>
      <c r="J32" s="28"/>
      <c r="K32" s="87"/>
      <c r="L32" s="72"/>
    </row>
    <row r="33" spans="1:14" ht="27.75" customHeight="1" thickBot="1" x14ac:dyDescent="0.3">
      <c r="A33" s="96" t="s">
        <v>8</v>
      </c>
      <c r="B33" s="97">
        <v>3222</v>
      </c>
      <c r="C33" s="98" t="s">
        <v>122</v>
      </c>
      <c r="D33" s="130">
        <v>6140</v>
      </c>
      <c r="E33" s="126">
        <f t="shared" si="3"/>
        <v>4912</v>
      </c>
      <c r="F33" s="119">
        <f t="shared" si="1"/>
        <v>814.91804366580391</v>
      </c>
      <c r="G33" s="119">
        <f t="shared" si="2"/>
        <v>651.93443493264317</v>
      </c>
      <c r="H33" s="117" t="s">
        <v>115</v>
      </c>
      <c r="I33" s="86"/>
      <c r="J33" s="28"/>
      <c r="K33" s="87"/>
      <c r="L33" s="72"/>
    </row>
    <row r="34" spans="1:14" ht="27.75" customHeight="1" thickBot="1" x14ac:dyDescent="0.3">
      <c r="A34" s="96" t="s">
        <v>41</v>
      </c>
      <c r="B34" s="97">
        <v>3222</v>
      </c>
      <c r="C34" s="98" t="s">
        <v>123</v>
      </c>
      <c r="D34" s="130">
        <v>71000</v>
      </c>
      <c r="E34" s="126">
        <f t="shared" si="3"/>
        <v>56800</v>
      </c>
      <c r="F34" s="119">
        <f t="shared" si="1"/>
        <v>9423.3193974384485</v>
      </c>
      <c r="G34" s="119">
        <f t="shared" si="2"/>
        <v>7538.6555179507595</v>
      </c>
      <c r="H34" s="140" t="s">
        <v>115</v>
      </c>
      <c r="I34" s="141"/>
      <c r="J34" s="38"/>
      <c r="K34" s="37"/>
      <c r="L34" s="73"/>
    </row>
    <row r="35" spans="1:14" ht="27.75" customHeight="1" thickBot="1" x14ac:dyDescent="0.3">
      <c r="A35" s="96">
        <v>15</v>
      </c>
      <c r="B35" s="97">
        <v>3222</v>
      </c>
      <c r="C35" s="98" t="s">
        <v>128</v>
      </c>
      <c r="D35" s="130">
        <v>2500</v>
      </c>
      <c r="E35" s="132">
        <f t="shared" si="3"/>
        <v>2000</v>
      </c>
      <c r="F35" s="119">
        <f t="shared" si="1"/>
        <v>331.80702103656512</v>
      </c>
      <c r="G35" s="119">
        <f t="shared" si="2"/>
        <v>265.44561682925212</v>
      </c>
      <c r="H35" s="140" t="s">
        <v>115</v>
      </c>
      <c r="I35" s="141"/>
      <c r="J35" s="38"/>
      <c r="K35" s="87"/>
      <c r="L35" s="73"/>
    </row>
    <row r="36" spans="1:14" ht="27.75" customHeight="1" thickBot="1" x14ac:dyDescent="0.3">
      <c r="A36" s="96" t="s">
        <v>50</v>
      </c>
      <c r="B36" s="97">
        <v>3223</v>
      </c>
      <c r="C36" s="98" t="s">
        <v>18</v>
      </c>
      <c r="D36" s="130">
        <v>80000</v>
      </c>
      <c r="E36" s="131">
        <v>66380</v>
      </c>
      <c r="F36" s="119">
        <f t="shared" si="1"/>
        <v>10617.824673170084</v>
      </c>
      <c r="G36" s="119">
        <f t="shared" si="2"/>
        <v>8810.1400225628768</v>
      </c>
      <c r="H36" s="149" t="s">
        <v>132</v>
      </c>
      <c r="I36" s="150"/>
      <c r="J36" s="28"/>
      <c r="K36" s="99"/>
      <c r="L36" s="72"/>
      <c r="M36" s="8"/>
      <c r="N36" s="8"/>
    </row>
    <row r="37" spans="1:14" ht="27.75" customHeight="1" thickBot="1" x14ac:dyDescent="0.3">
      <c r="A37" s="96" t="s">
        <v>51</v>
      </c>
      <c r="B37" s="97">
        <v>3223</v>
      </c>
      <c r="C37" s="98" t="s">
        <v>19</v>
      </c>
      <c r="D37" s="130">
        <v>78600</v>
      </c>
      <c r="E37" s="126">
        <f t="shared" ref="E37:E42" si="4">D37-((20*D37)/100)</f>
        <v>62880</v>
      </c>
      <c r="F37" s="119">
        <f t="shared" si="1"/>
        <v>10432.012741389608</v>
      </c>
      <c r="G37" s="119">
        <f t="shared" si="2"/>
        <v>8345.6101931116864</v>
      </c>
      <c r="H37" s="167" t="s">
        <v>132</v>
      </c>
      <c r="I37" s="168"/>
      <c r="J37" s="28"/>
      <c r="K37" s="100"/>
      <c r="L37" s="72"/>
      <c r="M37" s="8"/>
      <c r="N37" s="8"/>
    </row>
    <row r="38" spans="1:14" ht="27.75" customHeight="1" thickBot="1" x14ac:dyDescent="0.3">
      <c r="A38" s="96" t="s">
        <v>52</v>
      </c>
      <c r="B38" s="97">
        <v>3223</v>
      </c>
      <c r="C38" s="98" t="s">
        <v>20</v>
      </c>
      <c r="D38" s="130">
        <v>1400</v>
      </c>
      <c r="E38" s="126">
        <f t="shared" si="4"/>
        <v>1120</v>
      </c>
      <c r="F38" s="119">
        <f t="shared" si="1"/>
        <v>185.81193178047647</v>
      </c>
      <c r="G38" s="119">
        <f t="shared" si="2"/>
        <v>148.64954542438116</v>
      </c>
      <c r="H38" s="149" t="s">
        <v>115</v>
      </c>
      <c r="I38" s="150"/>
      <c r="J38" s="28"/>
      <c r="K38" s="99"/>
      <c r="L38" s="72"/>
      <c r="M38" s="8"/>
      <c r="N38" s="8"/>
    </row>
    <row r="39" spans="1:14" ht="27.75" customHeight="1" thickBot="1" x14ac:dyDescent="0.3">
      <c r="A39" s="96" t="s">
        <v>53</v>
      </c>
      <c r="B39" s="97">
        <v>3224</v>
      </c>
      <c r="C39" s="98" t="s">
        <v>21</v>
      </c>
      <c r="D39" s="130">
        <v>7000</v>
      </c>
      <c r="E39" s="126">
        <f t="shared" si="4"/>
        <v>5600</v>
      </c>
      <c r="F39" s="119">
        <f t="shared" si="1"/>
        <v>929.05965890238235</v>
      </c>
      <c r="G39" s="119">
        <f t="shared" si="2"/>
        <v>743.24772712190588</v>
      </c>
      <c r="H39" s="180" t="s">
        <v>115</v>
      </c>
      <c r="I39" s="150"/>
      <c r="J39" s="40"/>
      <c r="K39" s="101"/>
      <c r="L39" s="74"/>
      <c r="M39" s="8"/>
      <c r="N39" s="8"/>
    </row>
    <row r="40" spans="1:14" ht="27.75" customHeight="1" thickBot="1" x14ac:dyDescent="0.3">
      <c r="A40" s="96" t="s">
        <v>54</v>
      </c>
      <c r="B40" s="97">
        <v>3224</v>
      </c>
      <c r="C40" s="98" t="s">
        <v>22</v>
      </c>
      <c r="D40" s="130">
        <v>10000</v>
      </c>
      <c r="E40" s="126">
        <f t="shared" si="4"/>
        <v>8000</v>
      </c>
      <c r="F40" s="119">
        <f t="shared" si="1"/>
        <v>1327.2280841462605</v>
      </c>
      <c r="G40" s="119">
        <f t="shared" si="2"/>
        <v>1061.7824673170085</v>
      </c>
      <c r="H40" s="149" t="s">
        <v>115</v>
      </c>
      <c r="I40" s="150"/>
      <c r="J40" s="28"/>
      <c r="K40" s="28"/>
      <c r="L40" s="72"/>
      <c r="M40" s="8"/>
      <c r="N40" s="8"/>
    </row>
    <row r="41" spans="1:14" ht="27.75" customHeight="1" thickBot="1" x14ac:dyDescent="0.3">
      <c r="A41" s="96" t="s">
        <v>55</v>
      </c>
      <c r="B41" s="97">
        <v>3225</v>
      </c>
      <c r="C41" s="98" t="s">
        <v>23</v>
      </c>
      <c r="D41" s="130">
        <v>2000</v>
      </c>
      <c r="E41" s="126">
        <f t="shared" si="4"/>
        <v>1600</v>
      </c>
      <c r="F41" s="119">
        <f t="shared" si="1"/>
        <v>265.44561682925212</v>
      </c>
      <c r="G41" s="119">
        <f t="shared" si="2"/>
        <v>212.35649346340168</v>
      </c>
      <c r="H41" s="149" t="s">
        <v>115</v>
      </c>
      <c r="I41" s="150"/>
      <c r="J41" s="28"/>
      <c r="K41" s="28"/>
      <c r="L41" s="72"/>
      <c r="M41" s="8"/>
      <c r="N41" s="8"/>
    </row>
    <row r="42" spans="1:14" ht="27.75" customHeight="1" thickBot="1" x14ac:dyDescent="0.3">
      <c r="A42" s="102" t="s">
        <v>56</v>
      </c>
      <c r="B42" s="103">
        <v>3227</v>
      </c>
      <c r="C42" s="104" t="s">
        <v>39</v>
      </c>
      <c r="D42" s="133">
        <v>7000</v>
      </c>
      <c r="E42" s="126">
        <f t="shared" si="4"/>
        <v>5600</v>
      </c>
      <c r="F42" s="119">
        <f t="shared" si="1"/>
        <v>929.05965890238235</v>
      </c>
      <c r="G42" s="119">
        <f t="shared" si="2"/>
        <v>743.24772712190588</v>
      </c>
      <c r="H42" s="161" t="s">
        <v>115</v>
      </c>
      <c r="I42" s="162"/>
      <c r="J42" s="84"/>
      <c r="K42" s="84"/>
      <c r="L42" s="85"/>
      <c r="M42" s="8"/>
      <c r="N42" s="8"/>
    </row>
    <row r="43" spans="1:14" ht="27.75" customHeight="1" thickBot="1" x14ac:dyDescent="0.3">
      <c r="A43" s="54" t="s">
        <v>60</v>
      </c>
      <c r="B43" s="58">
        <v>323</v>
      </c>
      <c r="C43" s="18" t="s">
        <v>47</v>
      </c>
      <c r="D43" s="134">
        <v>331377</v>
      </c>
      <c r="E43" s="135">
        <v>289623</v>
      </c>
      <c r="F43" s="119">
        <f t="shared" si="1"/>
        <v>43981.286084013533</v>
      </c>
      <c r="G43" s="119">
        <f t="shared" si="2"/>
        <v>38439.577941469237</v>
      </c>
      <c r="H43" s="163"/>
      <c r="I43" s="164"/>
      <c r="J43" s="51"/>
      <c r="K43" s="59"/>
      <c r="L43" s="53"/>
      <c r="M43" s="8"/>
      <c r="N43" s="8"/>
    </row>
    <row r="44" spans="1:14" ht="27.75" customHeight="1" thickBot="1" x14ac:dyDescent="0.3">
      <c r="A44" s="91" t="s">
        <v>57</v>
      </c>
      <c r="B44" s="92">
        <v>3231</v>
      </c>
      <c r="C44" s="105" t="s">
        <v>24</v>
      </c>
      <c r="D44" s="125">
        <v>11000</v>
      </c>
      <c r="E44" s="126">
        <f t="shared" ref="E44:E52" si="5">D44-((20*D44)/100)</f>
        <v>8800</v>
      </c>
      <c r="F44" s="119">
        <f t="shared" si="1"/>
        <v>1459.9508925608866</v>
      </c>
      <c r="G44" s="119">
        <f t="shared" si="2"/>
        <v>1167.9607140487092</v>
      </c>
      <c r="H44" s="165" t="s">
        <v>115</v>
      </c>
      <c r="I44" s="166"/>
      <c r="J44" s="29"/>
      <c r="K44" s="57"/>
      <c r="L44" s="76"/>
      <c r="M44" s="8"/>
      <c r="N44" s="8"/>
    </row>
    <row r="45" spans="1:14" ht="27.75" customHeight="1" thickBot="1" x14ac:dyDescent="0.3">
      <c r="A45" s="96" t="s">
        <v>58</v>
      </c>
      <c r="B45" s="97">
        <v>3231</v>
      </c>
      <c r="C45" s="98" t="s">
        <v>25</v>
      </c>
      <c r="D45" s="130">
        <v>2000</v>
      </c>
      <c r="E45" s="126">
        <f t="shared" si="5"/>
        <v>1600</v>
      </c>
      <c r="F45" s="119">
        <f t="shared" si="1"/>
        <v>265.44561682925212</v>
      </c>
      <c r="G45" s="119">
        <f t="shared" si="2"/>
        <v>212.35649346340168</v>
      </c>
      <c r="H45" s="149" t="s">
        <v>115</v>
      </c>
      <c r="I45" s="150"/>
      <c r="J45" s="28"/>
      <c r="K45" s="37"/>
      <c r="L45" s="72"/>
      <c r="M45" s="8"/>
      <c r="N45" s="8"/>
    </row>
    <row r="46" spans="1:14" ht="27.75" customHeight="1" thickBot="1" x14ac:dyDescent="0.3">
      <c r="A46" s="96" t="s">
        <v>59</v>
      </c>
      <c r="B46" s="97">
        <v>3232</v>
      </c>
      <c r="C46" s="98" t="s">
        <v>40</v>
      </c>
      <c r="D46" s="130">
        <v>64685</v>
      </c>
      <c r="E46" s="126">
        <f t="shared" si="5"/>
        <v>51748</v>
      </c>
      <c r="F46" s="119">
        <f t="shared" si="1"/>
        <v>8585.1748623000858</v>
      </c>
      <c r="G46" s="119">
        <f t="shared" si="2"/>
        <v>6868.1398898400685</v>
      </c>
      <c r="H46" s="149" t="s">
        <v>115</v>
      </c>
      <c r="I46" s="150"/>
      <c r="J46" s="28"/>
      <c r="K46" s="37"/>
      <c r="L46" s="72"/>
      <c r="M46" s="8"/>
      <c r="N46" s="8"/>
    </row>
    <row r="47" spans="1:14" ht="27.75" customHeight="1" thickBot="1" x14ac:dyDescent="0.3">
      <c r="A47" s="96" t="s">
        <v>10</v>
      </c>
      <c r="B47" s="97">
        <v>3234</v>
      </c>
      <c r="C47" s="98" t="s">
        <v>30</v>
      </c>
      <c r="D47" s="130">
        <v>12000</v>
      </c>
      <c r="E47" s="126">
        <f t="shared" si="5"/>
        <v>9600</v>
      </c>
      <c r="F47" s="119">
        <f t="shared" si="1"/>
        <v>1592.6737009755125</v>
      </c>
      <c r="G47" s="119">
        <f t="shared" si="2"/>
        <v>1274.1389607804101</v>
      </c>
      <c r="H47" s="152" t="s">
        <v>115</v>
      </c>
      <c r="I47" s="153"/>
      <c r="J47" s="66"/>
      <c r="K47" s="66"/>
      <c r="L47" s="72"/>
      <c r="M47" s="8"/>
    </row>
    <row r="48" spans="1:14" ht="27.75" customHeight="1" thickBot="1" x14ac:dyDescent="0.3">
      <c r="A48" s="96" t="s">
        <v>11</v>
      </c>
      <c r="B48" s="97">
        <v>3234</v>
      </c>
      <c r="C48" s="98" t="s">
        <v>31</v>
      </c>
      <c r="D48" s="130">
        <v>1000</v>
      </c>
      <c r="E48" s="126">
        <v>885</v>
      </c>
      <c r="F48" s="119">
        <f t="shared" si="1"/>
        <v>132.72280841462606</v>
      </c>
      <c r="G48" s="119">
        <f t="shared" si="2"/>
        <v>117.45968544694405</v>
      </c>
      <c r="H48" s="140" t="s">
        <v>115</v>
      </c>
      <c r="I48" s="141"/>
      <c r="J48" s="39"/>
      <c r="K48" s="39"/>
      <c r="L48" s="72"/>
      <c r="M48" s="8"/>
    </row>
    <row r="49" spans="1:13" ht="27.75" customHeight="1" thickBot="1" x14ac:dyDescent="0.3">
      <c r="A49" s="96" t="s">
        <v>12</v>
      </c>
      <c r="B49" s="97">
        <v>3234</v>
      </c>
      <c r="C49" s="98" t="s">
        <v>91</v>
      </c>
      <c r="D49" s="130">
        <v>2000</v>
      </c>
      <c r="E49" s="126">
        <f t="shared" si="5"/>
        <v>1600</v>
      </c>
      <c r="F49" s="119">
        <f t="shared" si="1"/>
        <v>265.44561682925212</v>
      </c>
      <c r="G49" s="119">
        <f t="shared" si="2"/>
        <v>212.35649346340168</v>
      </c>
      <c r="H49" s="117" t="s">
        <v>115</v>
      </c>
      <c r="I49" s="86"/>
      <c r="J49" s="89"/>
      <c r="K49" s="89"/>
      <c r="L49" s="72"/>
      <c r="M49" s="8"/>
    </row>
    <row r="50" spans="1:13" ht="27.75" customHeight="1" thickBot="1" x14ac:dyDescent="0.3">
      <c r="A50" s="96" t="s">
        <v>13</v>
      </c>
      <c r="B50" s="97">
        <v>3234</v>
      </c>
      <c r="C50" s="98" t="s">
        <v>92</v>
      </c>
      <c r="D50" s="130">
        <v>1600</v>
      </c>
      <c r="E50" s="126">
        <f t="shared" si="5"/>
        <v>1280</v>
      </c>
      <c r="F50" s="119">
        <f t="shared" si="1"/>
        <v>212.35649346340168</v>
      </c>
      <c r="G50" s="119">
        <f t="shared" si="2"/>
        <v>169.88519477072134</v>
      </c>
      <c r="H50" s="117" t="s">
        <v>115</v>
      </c>
      <c r="I50" s="86"/>
      <c r="J50" s="89"/>
      <c r="K50" s="89"/>
      <c r="L50" s="72"/>
      <c r="M50" s="8"/>
    </row>
    <row r="51" spans="1:13" ht="27.75" customHeight="1" thickBot="1" x14ac:dyDescent="0.3">
      <c r="A51" s="96" t="s">
        <v>14</v>
      </c>
      <c r="B51" s="97">
        <v>3234</v>
      </c>
      <c r="C51" s="98" t="s">
        <v>33</v>
      </c>
      <c r="D51" s="130">
        <v>7900</v>
      </c>
      <c r="E51" s="126">
        <f t="shared" si="5"/>
        <v>6320</v>
      </c>
      <c r="F51" s="119">
        <f t="shared" si="1"/>
        <v>1048.5101864755457</v>
      </c>
      <c r="G51" s="119">
        <f t="shared" si="2"/>
        <v>838.80814918043666</v>
      </c>
      <c r="H51" s="140" t="s">
        <v>115</v>
      </c>
      <c r="I51" s="141"/>
      <c r="J51" s="39"/>
      <c r="K51" s="39"/>
      <c r="L51" s="72"/>
      <c r="M51" s="8"/>
    </row>
    <row r="52" spans="1:13" ht="27.75" customHeight="1" thickBot="1" x14ac:dyDescent="0.3">
      <c r="A52" s="96" t="s">
        <v>15</v>
      </c>
      <c r="B52" s="97">
        <v>3236</v>
      </c>
      <c r="C52" s="98" t="s">
        <v>26</v>
      </c>
      <c r="D52" s="130">
        <v>16500</v>
      </c>
      <c r="E52" s="126">
        <f t="shared" si="5"/>
        <v>13200</v>
      </c>
      <c r="F52" s="119">
        <f t="shared" si="1"/>
        <v>2189.9263388413297</v>
      </c>
      <c r="G52" s="119">
        <f t="shared" si="2"/>
        <v>1751.9410710730638</v>
      </c>
      <c r="H52" s="152" t="s">
        <v>115</v>
      </c>
      <c r="I52" s="153"/>
      <c r="J52" s="39"/>
      <c r="K52" s="39"/>
      <c r="L52" s="72"/>
      <c r="M52" s="8"/>
    </row>
    <row r="53" spans="1:13" ht="27.75" customHeight="1" thickBot="1" x14ac:dyDescent="0.3">
      <c r="A53" s="96" t="s">
        <v>97</v>
      </c>
      <c r="B53" s="97">
        <v>3237</v>
      </c>
      <c r="C53" s="98" t="s">
        <v>129</v>
      </c>
      <c r="D53" s="130">
        <v>160342</v>
      </c>
      <c r="E53" s="126">
        <v>152710</v>
      </c>
      <c r="F53" s="119">
        <f t="shared" si="1"/>
        <v>21281.040546817971</v>
      </c>
      <c r="G53" s="119">
        <f t="shared" si="2"/>
        <v>20268.100072997542</v>
      </c>
      <c r="H53" s="140" t="s">
        <v>115</v>
      </c>
      <c r="I53" s="141"/>
      <c r="J53" s="28"/>
      <c r="K53" s="37"/>
      <c r="L53" s="72"/>
      <c r="M53" s="8"/>
    </row>
    <row r="54" spans="1:13" ht="27.75" customHeight="1" thickBot="1" x14ac:dyDescent="0.3">
      <c r="A54" s="96" t="s">
        <v>98</v>
      </c>
      <c r="B54" s="97">
        <v>3238</v>
      </c>
      <c r="C54" s="98" t="s">
        <v>94</v>
      </c>
      <c r="D54" s="130">
        <v>6350</v>
      </c>
      <c r="E54" s="126">
        <f t="shared" ref="E54:E61" si="6">D54-((20*D54)/100)</f>
        <v>5080</v>
      </c>
      <c r="F54" s="119">
        <f t="shared" si="1"/>
        <v>842.78983343287541</v>
      </c>
      <c r="G54" s="119">
        <f t="shared" si="2"/>
        <v>674.23186674630028</v>
      </c>
      <c r="H54" s="140" t="s">
        <v>115</v>
      </c>
      <c r="I54" s="141"/>
      <c r="J54" s="28"/>
      <c r="K54" s="37"/>
      <c r="L54" s="72"/>
      <c r="M54" s="8"/>
    </row>
    <row r="55" spans="1:13" ht="27.75" customHeight="1" thickBot="1" x14ac:dyDescent="0.3">
      <c r="A55" s="108" t="s">
        <v>99</v>
      </c>
      <c r="B55" s="106">
        <v>3239</v>
      </c>
      <c r="C55" s="109" t="s">
        <v>27</v>
      </c>
      <c r="D55" s="136">
        <v>2000</v>
      </c>
      <c r="E55" s="126">
        <f t="shared" si="6"/>
        <v>1600</v>
      </c>
      <c r="F55" s="119">
        <f t="shared" si="1"/>
        <v>265.44561682925212</v>
      </c>
      <c r="G55" s="119">
        <f t="shared" si="2"/>
        <v>212.35649346340168</v>
      </c>
      <c r="H55" s="154" t="s">
        <v>115</v>
      </c>
      <c r="I55" s="155"/>
      <c r="J55" s="56"/>
      <c r="K55" s="88"/>
      <c r="L55" s="75"/>
      <c r="M55" s="8"/>
    </row>
    <row r="56" spans="1:13" ht="27.75" customHeight="1" thickBot="1" x14ac:dyDescent="0.3">
      <c r="A56" s="114"/>
      <c r="B56" s="115">
        <v>3239</v>
      </c>
      <c r="C56" s="98" t="s">
        <v>110</v>
      </c>
      <c r="D56" s="130">
        <v>7000</v>
      </c>
      <c r="E56" s="126">
        <f t="shared" si="6"/>
        <v>5600</v>
      </c>
      <c r="F56" s="119">
        <f t="shared" si="1"/>
        <v>929.05965890238235</v>
      </c>
      <c r="G56" s="119">
        <f t="shared" si="2"/>
        <v>743.24772712190588</v>
      </c>
      <c r="H56" s="117" t="s">
        <v>115</v>
      </c>
      <c r="I56" s="113"/>
      <c r="J56" s="28"/>
      <c r="K56" s="87"/>
      <c r="L56" s="72"/>
      <c r="M56" s="8"/>
    </row>
    <row r="57" spans="1:13" ht="27.75" customHeight="1" thickBot="1" x14ac:dyDescent="0.3">
      <c r="A57" s="114"/>
      <c r="B57" s="115">
        <v>3239</v>
      </c>
      <c r="C57" s="98" t="s">
        <v>111</v>
      </c>
      <c r="D57" s="130">
        <v>2000</v>
      </c>
      <c r="E57" s="126">
        <f t="shared" si="6"/>
        <v>1600</v>
      </c>
      <c r="F57" s="119">
        <f t="shared" si="1"/>
        <v>265.44561682925212</v>
      </c>
      <c r="G57" s="119">
        <f t="shared" si="2"/>
        <v>212.35649346340168</v>
      </c>
      <c r="H57" s="117" t="s">
        <v>115</v>
      </c>
      <c r="I57" s="113"/>
      <c r="J57" s="28"/>
      <c r="K57" s="87"/>
      <c r="L57" s="72"/>
      <c r="M57" s="8"/>
    </row>
    <row r="58" spans="1:13" ht="27.75" customHeight="1" thickBot="1" x14ac:dyDescent="0.3">
      <c r="A58" s="114"/>
      <c r="B58" s="115">
        <v>3239</v>
      </c>
      <c r="C58" s="98" t="s">
        <v>93</v>
      </c>
      <c r="D58" s="130">
        <v>7000</v>
      </c>
      <c r="E58" s="126">
        <f t="shared" si="6"/>
        <v>5600</v>
      </c>
      <c r="F58" s="119">
        <f t="shared" si="1"/>
        <v>929.05965890238235</v>
      </c>
      <c r="G58" s="119">
        <f t="shared" si="2"/>
        <v>743.24772712190588</v>
      </c>
      <c r="H58" s="117" t="s">
        <v>115</v>
      </c>
      <c r="I58" s="116"/>
      <c r="J58" s="28"/>
      <c r="K58" s="87"/>
      <c r="L58" s="72"/>
      <c r="M58" s="8"/>
    </row>
    <row r="59" spans="1:13" ht="27.75" customHeight="1" thickBot="1" x14ac:dyDescent="0.3">
      <c r="A59" s="114"/>
      <c r="B59" s="115">
        <v>3239</v>
      </c>
      <c r="C59" s="98" t="s">
        <v>112</v>
      </c>
      <c r="D59" s="130">
        <v>15000</v>
      </c>
      <c r="E59" s="126">
        <f t="shared" si="6"/>
        <v>12000</v>
      </c>
      <c r="F59" s="119">
        <f t="shared" si="1"/>
        <v>1990.8421262193906</v>
      </c>
      <c r="G59" s="119">
        <f t="shared" si="2"/>
        <v>1592.6737009755125</v>
      </c>
      <c r="H59" s="117" t="s">
        <v>115</v>
      </c>
      <c r="I59" s="116"/>
      <c r="J59" s="28"/>
      <c r="K59" s="87"/>
      <c r="L59" s="72"/>
      <c r="M59" s="8"/>
    </row>
    <row r="60" spans="1:13" ht="27.75" customHeight="1" thickBot="1" x14ac:dyDescent="0.3">
      <c r="A60" s="114"/>
      <c r="B60" s="115">
        <v>3239</v>
      </c>
      <c r="C60" s="98" t="s">
        <v>114</v>
      </c>
      <c r="D60" s="130">
        <v>13000</v>
      </c>
      <c r="E60" s="126">
        <f t="shared" si="6"/>
        <v>10400</v>
      </c>
      <c r="F60" s="119">
        <f t="shared" si="1"/>
        <v>1725.3965093901386</v>
      </c>
      <c r="G60" s="119">
        <f t="shared" si="2"/>
        <v>1380.3172075121108</v>
      </c>
      <c r="H60" s="117" t="s">
        <v>115</v>
      </c>
      <c r="I60" s="113"/>
      <c r="J60" s="28"/>
      <c r="K60" s="87"/>
      <c r="L60" s="72"/>
      <c r="M60" s="8"/>
    </row>
    <row r="61" spans="1:13" ht="27.75" customHeight="1" thickBot="1" x14ac:dyDescent="0.3">
      <c r="A61" s="54" t="s">
        <v>61</v>
      </c>
      <c r="B61" s="60">
        <v>329</v>
      </c>
      <c r="C61" s="30" t="s">
        <v>45</v>
      </c>
      <c r="D61" s="134">
        <v>48155</v>
      </c>
      <c r="E61" s="135">
        <f t="shared" si="6"/>
        <v>38524</v>
      </c>
      <c r="F61" s="119">
        <f t="shared" si="1"/>
        <v>6391.2668392063169</v>
      </c>
      <c r="G61" s="119">
        <f t="shared" si="2"/>
        <v>5113.0134713650541</v>
      </c>
      <c r="H61" s="148"/>
      <c r="I61" s="148"/>
      <c r="J61" s="83"/>
      <c r="K61" s="83"/>
      <c r="L61" s="61"/>
      <c r="M61" s="8"/>
    </row>
    <row r="62" spans="1:13" ht="27.75" customHeight="1" thickBot="1" x14ac:dyDescent="0.3">
      <c r="A62" s="107" t="s">
        <v>100</v>
      </c>
      <c r="B62" s="92">
        <v>3292</v>
      </c>
      <c r="C62" s="105" t="s">
        <v>107</v>
      </c>
      <c r="D62" s="125">
        <v>10000</v>
      </c>
      <c r="E62" s="126">
        <f t="shared" ref="E62:E69" si="7">D62-((20*D62)/100)</f>
        <v>8000</v>
      </c>
      <c r="F62" s="119">
        <f t="shared" si="1"/>
        <v>1327.2280841462605</v>
      </c>
      <c r="G62" s="119">
        <f t="shared" si="2"/>
        <v>1061.7824673170085</v>
      </c>
      <c r="H62" s="151" t="s">
        <v>115</v>
      </c>
      <c r="I62" s="151"/>
      <c r="J62" s="49"/>
      <c r="K62" s="49"/>
      <c r="L62" s="69"/>
      <c r="M62" s="8"/>
    </row>
    <row r="63" spans="1:13" ht="27.75" customHeight="1" thickBot="1" x14ac:dyDescent="0.3">
      <c r="A63" s="96" t="s">
        <v>101</v>
      </c>
      <c r="B63" s="97">
        <v>3294</v>
      </c>
      <c r="C63" s="98" t="s">
        <v>28</v>
      </c>
      <c r="D63" s="130">
        <v>1200</v>
      </c>
      <c r="E63" s="126">
        <f t="shared" si="7"/>
        <v>960</v>
      </c>
      <c r="F63" s="119">
        <f t="shared" si="1"/>
        <v>159.26737009755126</v>
      </c>
      <c r="G63" s="119">
        <f t="shared" si="2"/>
        <v>127.41389607804101</v>
      </c>
      <c r="H63" s="144" t="s">
        <v>115</v>
      </c>
      <c r="I63" s="145"/>
      <c r="J63" s="37"/>
      <c r="K63" s="37"/>
      <c r="L63" s="71"/>
      <c r="M63" s="8"/>
    </row>
    <row r="64" spans="1:13" ht="27.75" customHeight="1" thickBot="1" x14ac:dyDescent="0.3">
      <c r="A64" s="108" t="s">
        <v>102</v>
      </c>
      <c r="B64" s="106">
        <v>3295</v>
      </c>
      <c r="C64" s="109" t="s">
        <v>95</v>
      </c>
      <c r="D64" s="136">
        <v>23455</v>
      </c>
      <c r="E64" s="126">
        <f t="shared" si="7"/>
        <v>18764</v>
      </c>
      <c r="F64" s="119">
        <f t="shared" si="1"/>
        <v>3113.0134713650541</v>
      </c>
      <c r="G64" s="119">
        <f t="shared" si="2"/>
        <v>2490.4107770920432</v>
      </c>
      <c r="H64" s="111" t="s">
        <v>115</v>
      </c>
      <c r="I64" s="112"/>
      <c r="J64" s="88"/>
      <c r="K64" s="88"/>
      <c r="L64" s="77"/>
      <c r="M64" s="8"/>
    </row>
    <row r="65" spans="1:13" ht="27.75" customHeight="1" thickBot="1" x14ac:dyDescent="0.3">
      <c r="A65" s="108" t="s">
        <v>103</v>
      </c>
      <c r="B65" s="106">
        <v>3299</v>
      </c>
      <c r="C65" s="109" t="s">
        <v>109</v>
      </c>
      <c r="D65" s="136">
        <v>13500</v>
      </c>
      <c r="E65" s="126">
        <f t="shared" si="7"/>
        <v>10800</v>
      </c>
      <c r="F65" s="119">
        <f t="shared" si="1"/>
        <v>1791.7579135974515</v>
      </c>
      <c r="G65" s="119">
        <f t="shared" si="2"/>
        <v>1433.4063308779614</v>
      </c>
      <c r="H65" s="146" t="s">
        <v>115</v>
      </c>
      <c r="I65" s="146"/>
      <c r="J65" s="56"/>
      <c r="K65" s="55"/>
      <c r="L65" s="75"/>
      <c r="M65" s="8"/>
    </row>
    <row r="66" spans="1:13" ht="27.75" customHeight="1" thickBot="1" x14ac:dyDescent="0.3">
      <c r="A66" s="54" t="s">
        <v>62</v>
      </c>
      <c r="B66" s="58">
        <v>343</v>
      </c>
      <c r="C66" s="18" t="s">
        <v>64</v>
      </c>
      <c r="D66" s="134">
        <v>5000</v>
      </c>
      <c r="E66" s="135">
        <f t="shared" si="7"/>
        <v>4000</v>
      </c>
      <c r="F66" s="119">
        <f t="shared" si="1"/>
        <v>663.61404207313024</v>
      </c>
      <c r="G66" s="119">
        <f t="shared" si="2"/>
        <v>530.89123365850423</v>
      </c>
      <c r="H66" s="142" t="s">
        <v>115</v>
      </c>
      <c r="I66" s="142"/>
      <c r="J66" s="51"/>
      <c r="K66" s="52"/>
      <c r="L66" s="53"/>
      <c r="M66" s="8"/>
    </row>
    <row r="67" spans="1:13" ht="27.75" customHeight="1" thickBot="1" x14ac:dyDescent="0.3">
      <c r="A67" s="94" t="s">
        <v>104</v>
      </c>
      <c r="B67" s="95">
        <v>3431</v>
      </c>
      <c r="C67" s="110" t="s">
        <v>29</v>
      </c>
      <c r="D67" s="137">
        <v>5000</v>
      </c>
      <c r="E67" s="126">
        <f t="shared" si="7"/>
        <v>4000</v>
      </c>
      <c r="F67" s="119">
        <f t="shared" si="1"/>
        <v>663.61404207313024</v>
      </c>
      <c r="G67" s="119">
        <f t="shared" si="2"/>
        <v>530.89123365850423</v>
      </c>
      <c r="H67" s="147" t="s">
        <v>115</v>
      </c>
      <c r="I67" s="147"/>
      <c r="J67" s="62"/>
      <c r="K67" s="62"/>
      <c r="L67" s="78"/>
      <c r="M67" s="8"/>
    </row>
    <row r="68" spans="1:13" ht="27.75" customHeight="1" thickBot="1" x14ac:dyDescent="0.3">
      <c r="A68" s="54" t="s">
        <v>63</v>
      </c>
      <c r="B68" s="58">
        <v>422</v>
      </c>
      <c r="C68" s="18" t="s">
        <v>65</v>
      </c>
      <c r="D68" s="134">
        <v>22604</v>
      </c>
      <c r="E68" s="126">
        <f t="shared" si="7"/>
        <v>18083.2</v>
      </c>
      <c r="F68" s="119">
        <f t="shared" si="1"/>
        <v>3000.0663614042073</v>
      </c>
      <c r="G68" s="119">
        <f t="shared" si="2"/>
        <v>2400.0530891233657</v>
      </c>
      <c r="H68" s="143" t="s">
        <v>115</v>
      </c>
      <c r="I68" s="143"/>
      <c r="J68" s="51"/>
      <c r="K68" s="51"/>
      <c r="L68" s="53"/>
      <c r="M68" s="8"/>
    </row>
    <row r="69" spans="1:13" ht="27.75" customHeight="1" thickBot="1" x14ac:dyDescent="0.3">
      <c r="A69" s="67" t="s">
        <v>105</v>
      </c>
      <c r="B69" s="70">
        <v>4221</v>
      </c>
      <c r="C69" s="19" t="s">
        <v>42</v>
      </c>
      <c r="D69" s="138">
        <v>22604</v>
      </c>
      <c r="E69" s="126">
        <f t="shared" si="7"/>
        <v>18083.2</v>
      </c>
      <c r="F69" s="119">
        <f t="shared" si="1"/>
        <v>3000.0663614042073</v>
      </c>
      <c r="G69" s="119">
        <f t="shared" si="2"/>
        <v>2400.0530891233657</v>
      </c>
      <c r="H69" s="156" t="s">
        <v>115</v>
      </c>
      <c r="I69" s="157"/>
      <c r="J69" s="62"/>
      <c r="K69" s="62"/>
      <c r="L69" s="78"/>
      <c r="M69" s="8"/>
    </row>
    <row r="70" spans="1:13" ht="27.75" customHeight="1" thickBot="1" x14ac:dyDescent="0.3">
      <c r="A70" s="54" t="s">
        <v>70</v>
      </c>
      <c r="B70" s="58">
        <v>424</v>
      </c>
      <c r="C70" s="18" t="s">
        <v>32</v>
      </c>
      <c r="D70" s="134">
        <v>163000</v>
      </c>
      <c r="E70" s="135">
        <v>155241</v>
      </c>
      <c r="F70" s="119">
        <f t="shared" si="1"/>
        <v>21633.817771584047</v>
      </c>
      <c r="G70" s="119">
        <f t="shared" si="2"/>
        <v>20604.021501094961</v>
      </c>
      <c r="H70" s="143" t="s">
        <v>115</v>
      </c>
      <c r="I70" s="143"/>
      <c r="J70" s="51"/>
      <c r="K70" s="51"/>
      <c r="L70" s="53"/>
      <c r="M70" s="8"/>
    </row>
    <row r="71" spans="1:13" ht="27.75" customHeight="1" thickBot="1" x14ac:dyDescent="0.3">
      <c r="A71" s="68" t="s">
        <v>106</v>
      </c>
      <c r="B71" s="70">
        <v>4241</v>
      </c>
      <c r="C71" s="19" t="s">
        <v>125</v>
      </c>
      <c r="D71" s="137">
        <v>160000</v>
      </c>
      <c r="E71" s="126">
        <v>152384</v>
      </c>
      <c r="F71" s="119">
        <f t="shared" si="1"/>
        <v>21235.649346340168</v>
      </c>
      <c r="G71" s="119">
        <f t="shared" si="2"/>
        <v>20224.832437454377</v>
      </c>
      <c r="H71" s="160" t="s">
        <v>115</v>
      </c>
      <c r="I71" s="160"/>
      <c r="J71" s="62"/>
      <c r="K71" s="118"/>
      <c r="L71" s="78"/>
      <c r="M71" s="8"/>
    </row>
    <row r="72" spans="1:13" ht="27.75" customHeight="1" thickBot="1" x14ac:dyDescent="0.3">
      <c r="A72" s="68" t="s">
        <v>106</v>
      </c>
      <c r="B72" s="70">
        <v>4241</v>
      </c>
      <c r="C72" s="19" t="s">
        <v>66</v>
      </c>
      <c r="D72" s="137">
        <v>3000</v>
      </c>
      <c r="E72" s="126">
        <v>2857</v>
      </c>
      <c r="F72" s="119">
        <f t="shared" si="1"/>
        <v>398.16842524387812</v>
      </c>
      <c r="G72" s="119">
        <f t="shared" si="2"/>
        <v>379.1890636405866</v>
      </c>
      <c r="H72" s="160" t="s">
        <v>115</v>
      </c>
      <c r="I72" s="160"/>
      <c r="J72" s="62"/>
      <c r="K72" s="64"/>
      <c r="L72" s="78"/>
      <c r="M72" s="8"/>
    </row>
    <row r="73" spans="1:13" ht="27.75" customHeight="1" thickBot="1" x14ac:dyDescent="0.3">
      <c r="A73" s="63" t="s">
        <v>1</v>
      </c>
      <c r="B73" s="65"/>
      <c r="C73" s="10" t="s">
        <v>44</v>
      </c>
      <c r="D73" s="11">
        <f>D13+D43+D61+D66+D68+D70</f>
        <v>1314571</v>
      </c>
      <c r="E73" s="11">
        <f>E13+E43+E61+E66+E68+E70</f>
        <v>1139340.2</v>
      </c>
      <c r="F73" s="119">
        <f t="shared" si="1"/>
        <v>174473.55498042339</v>
      </c>
      <c r="G73" s="119">
        <f t="shared" si="2"/>
        <v>151216.4310836817</v>
      </c>
      <c r="H73" s="142"/>
      <c r="I73" s="142"/>
      <c r="J73" s="51"/>
      <c r="K73" s="52"/>
      <c r="L73" s="53"/>
    </row>
    <row r="74" spans="1:13" ht="27.75" customHeight="1" x14ac:dyDescent="0.25">
      <c r="A74" s="20" t="s">
        <v>127</v>
      </c>
      <c r="B74" s="20"/>
      <c r="C74" s="20"/>
      <c r="D74" s="21"/>
      <c r="E74" s="21"/>
      <c r="F74" s="21"/>
      <c r="G74" s="21"/>
      <c r="H74" s="158"/>
      <c r="I74" s="158"/>
      <c r="J74" s="31"/>
      <c r="K74" s="32"/>
      <c r="L74" s="31"/>
    </row>
    <row r="75" spans="1:13" ht="27.75" customHeight="1" x14ac:dyDescent="0.25">
      <c r="A75" s="175" t="s">
        <v>43</v>
      </c>
      <c r="B75" s="175"/>
      <c r="C75" s="22"/>
      <c r="D75" s="172" t="s">
        <v>37</v>
      </c>
      <c r="E75" s="172"/>
      <c r="F75" s="120"/>
      <c r="G75" s="120"/>
      <c r="H75" s="158"/>
      <c r="I75" s="158"/>
      <c r="J75" s="31"/>
      <c r="K75" s="32"/>
      <c r="L75" s="31"/>
    </row>
    <row r="76" spans="1:13" ht="27.75" customHeight="1" x14ac:dyDescent="0.25">
      <c r="A76" s="23"/>
      <c r="B76" s="23"/>
      <c r="C76" s="24"/>
      <c r="D76" s="25"/>
      <c r="E76" s="25"/>
      <c r="F76" s="122"/>
      <c r="G76" s="122"/>
      <c r="H76" s="158"/>
      <c r="I76" s="158"/>
      <c r="J76" s="31"/>
      <c r="K76" s="32"/>
      <c r="L76" s="31"/>
    </row>
    <row r="77" spans="1:13" ht="27.75" customHeight="1" x14ac:dyDescent="0.25">
      <c r="A77" s="173" t="s">
        <v>88</v>
      </c>
      <c r="B77" s="173"/>
      <c r="C77" s="13"/>
      <c r="D77" s="174" t="s">
        <v>124</v>
      </c>
      <c r="E77" s="174"/>
      <c r="F77" s="123"/>
      <c r="G77" s="123"/>
      <c r="H77" s="158"/>
      <c r="I77" s="158"/>
      <c r="J77" s="31"/>
      <c r="K77" s="32"/>
      <c r="L77" s="31"/>
    </row>
    <row r="78" spans="1:13" ht="27.75" customHeight="1" x14ac:dyDescent="0.25">
      <c r="A78" s="14"/>
      <c r="B78" s="15"/>
      <c r="C78" s="12"/>
      <c r="D78" s="172" t="s">
        <v>38</v>
      </c>
      <c r="E78" s="172"/>
      <c r="F78" s="120"/>
      <c r="G78" s="120"/>
      <c r="H78" s="159"/>
      <c r="I78" s="159"/>
      <c r="J78" s="34"/>
      <c r="K78" s="33"/>
      <c r="L78" s="34"/>
    </row>
    <row r="79" spans="1:13" ht="27.75" customHeight="1" x14ac:dyDescent="0.25">
      <c r="A79" s="14"/>
      <c r="B79" s="15"/>
      <c r="C79" s="12"/>
      <c r="D79" s="16"/>
      <c r="E79" s="16"/>
      <c r="F79" s="124"/>
      <c r="G79" s="124"/>
      <c r="H79" s="158"/>
      <c r="I79" s="158"/>
      <c r="J79" s="35"/>
      <c r="K79" s="32"/>
      <c r="L79" s="35"/>
    </row>
    <row r="80" spans="1:13" ht="27.75" customHeight="1" x14ac:dyDescent="0.25">
      <c r="A80" s="14"/>
      <c r="B80" s="15"/>
      <c r="C80" s="12"/>
      <c r="D80" s="174" t="s">
        <v>96</v>
      </c>
      <c r="E80" s="174"/>
      <c r="F80" s="123"/>
      <c r="G80" s="123"/>
      <c r="H80" s="159"/>
      <c r="I80" s="159"/>
      <c r="J80" s="36"/>
      <c r="K80" s="33"/>
      <c r="L80" s="36"/>
    </row>
  </sheetData>
  <mergeCells count="65">
    <mergeCell ref="A10:L10"/>
    <mergeCell ref="D78:E78"/>
    <mergeCell ref="A77:B77"/>
    <mergeCell ref="D77:E77"/>
    <mergeCell ref="D80:E80"/>
    <mergeCell ref="A75:B75"/>
    <mergeCell ref="D75:E75"/>
    <mergeCell ref="H12:I12"/>
    <mergeCell ref="H13:I13"/>
    <mergeCell ref="H14:I14"/>
    <mergeCell ref="H15:I15"/>
    <mergeCell ref="H16:I16"/>
    <mergeCell ref="H39:I39"/>
    <mergeCell ref="H40:I40"/>
    <mergeCell ref="H17:I17"/>
    <mergeCell ref="H18:I18"/>
    <mergeCell ref="A1:C1"/>
    <mergeCell ref="A2:C2"/>
    <mergeCell ref="A3:C3"/>
    <mergeCell ref="A4:C4"/>
    <mergeCell ref="A9:L9"/>
    <mergeCell ref="H23:I23"/>
    <mergeCell ref="H24:I24"/>
    <mergeCell ref="H34:I34"/>
    <mergeCell ref="H36:I36"/>
    <mergeCell ref="H37:I37"/>
    <mergeCell ref="H35:I35"/>
    <mergeCell ref="H47:I47"/>
    <mergeCell ref="H38:I38"/>
    <mergeCell ref="H25:I25"/>
    <mergeCell ref="H27:I27"/>
    <mergeCell ref="H28:I28"/>
    <mergeCell ref="H29:I29"/>
    <mergeCell ref="H42:I42"/>
    <mergeCell ref="H43:I43"/>
    <mergeCell ref="H44:I44"/>
    <mergeCell ref="H45:I45"/>
    <mergeCell ref="H69:I69"/>
    <mergeCell ref="H79:I79"/>
    <mergeCell ref="H80:I80"/>
    <mergeCell ref="H74:I74"/>
    <mergeCell ref="H75:I75"/>
    <mergeCell ref="H76:I76"/>
    <mergeCell ref="H77:I77"/>
    <mergeCell ref="H78:I78"/>
    <mergeCell ref="H71:I71"/>
    <mergeCell ref="H70:I70"/>
    <mergeCell ref="H72:I72"/>
    <mergeCell ref="H73:I73"/>
    <mergeCell ref="A11:L11"/>
    <mergeCell ref="H48:I48"/>
    <mergeCell ref="H51:I51"/>
    <mergeCell ref="H66:I66"/>
    <mergeCell ref="H68:I68"/>
    <mergeCell ref="H63:I63"/>
    <mergeCell ref="H65:I65"/>
    <mergeCell ref="H67:I67"/>
    <mergeCell ref="H61:I61"/>
    <mergeCell ref="H41:I41"/>
    <mergeCell ref="H62:I62"/>
    <mergeCell ref="H52:I52"/>
    <mergeCell ref="H53:I53"/>
    <mergeCell ref="H54:I54"/>
    <mergeCell ref="H55:I55"/>
    <mergeCell ref="H46:I46"/>
  </mergeCells>
  <phoneticPr fontId="1" type="noConversion"/>
  <pageMargins left="0.74803149606299213" right="0.59055118110236227" top="0.39370078740157483" bottom="0.39370078740157483" header="0.51181102362204722" footer="0.31496062992125984"/>
  <pageSetup paperSize="9" scale="85" orientation="landscape" verticalDpi="0" copies="2" r:id="rId1"/>
  <headerFooter alignWithMargins="0"/>
  <rowBreaks count="1" manualBreakCount="1">
    <brk id="6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MZOŠ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Škola</cp:lastModifiedBy>
  <cp:lastPrinted>2022-12-23T10:26:43Z</cp:lastPrinted>
  <dcterms:created xsi:type="dcterms:W3CDTF">2010-05-25T06:42:29Z</dcterms:created>
  <dcterms:modified xsi:type="dcterms:W3CDTF">2023-01-09T07:52:20Z</dcterms:modified>
</cp:coreProperties>
</file>