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Škola\Desktop\"/>
    </mc:Choice>
  </mc:AlternateContent>
  <xr:revisionPtr revIDLastSave="0" documentId="13_ncr:1_{BC972F1E-255C-4F96-91D9-AF646FF0D5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Račun prihoda i rashoda" sheetId="3" r:id="rId1"/>
    <sheet name="SAŽETAK KUNE" sheetId="8" r:id="rId2"/>
    <sheet name="SAŽETAK" sheetId="1" r:id="rId3"/>
    <sheet name="Rashodi prema funkcijskoj kl" sheetId="5" r:id="rId4"/>
    <sheet name="Račun financiranja" sheetId="6" r:id="rId5"/>
    <sheet name="POSEBNI DIO" sheetId="7" r:id="rId6"/>
    <sheet name="List2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8" l="1"/>
  <c r="I11" i="8"/>
  <c r="H11" i="8"/>
  <c r="G11" i="8"/>
  <c r="F11" i="8"/>
  <c r="J8" i="8"/>
  <c r="J14" i="8" s="1"/>
  <c r="I8" i="8"/>
  <c r="I14" i="8" s="1"/>
  <c r="H8" i="8"/>
  <c r="H14" i="8" s="1"/>
  <c r="G8" i="8"/>
  <c r="F8" i="8"/>
  <c r="J11" i="1"/>
  <c r="J8" i="1"/>
  <c r="J14" i="1"/>
  <c r="H14" i="1"/>
  <c r="I11" i="1"/>
  <c r="I14" i="1" s="1"/>
  <c r="I8" i="1"/>
  <c r="H11" i="1"/>
  <c r="H8" i="1"/>
  <c r="G11" i="1"/>
  <c r="G14" i="1" s="1"/>
  <c r="G8" i="1"/>
  <c r="F14" i="1"/>
  <c r="F11" i="1"/>
  <c r="F8" i="1"/>
  <c r="F14" i="8" l="1"/>
  <c r="G14" i="8"/>
  <c r="F64" i="3"/>
  <c r="I227" i="7"/>
  <c r="H227" i="7"/>
  <c r="G227" i="7"/>
  <c r="F227" i="7"/>
  <c r="E227" i="7"/>
  <c r="I220" i="7"/>
  <c r="I217" i="7" s="1"/>
  <c r="I216" i="7" s="1"/>
  <c r="I213" i="7" s="1"/>
  <c r="I212" i="7" s="1"/>
  <c r="H220" i="7"/>
  <c r="H218" i="7" s="1"/>
  <c r="G220" i="7"/>
  <c r="G217" i="7" s="1"/>
  <c r="G216" i="7" s="1"/>
  <c r="F220" i="7"/>
  <c r="E220" i="7"/>
  <c r="E217" i="7" s="1"/>
  <c r="E216" i="7" s="1"/>
  <c r="E213" i="7" s="1"/>
  <c r="E212" i="7" s="1"/>
  <c r="H217" i="7"/>
  <c r="H216" i="7" s="1"/>
  <c r="H213" i="7" s="1"/>
  <c r="H212" i="7" s="1"/>
  <c r="G212" i="7"/>
  <c r="I209" i="7"/>
  <c r="I208" i="7" s="1"/>
  <c r="H209" i="7"/>
  <c r="G209" i="7"/>
  <c r="G208" i="7" s="1"/>
  <c r="F209" i="7"/>
  <c r="F208" i="7" s="1"/>
  <c r="E209" i="7"/>
  <c r="E208" i="7" s="1"/>
  <c r="H208" i="7"/>
  <c r="E583" i="7"/>
  <c r="I168" i="7"/>
  <c r="H168" i="7"/>
  <c r="G168" i="7"/>
  <c r="F168" i="7"/>
  <c r="E168" i="7"/>
  <c r="I161" i="7"/>
  <c r="I160" i="7" s="1"/>
  <c r="I159" i="7" s="1"/>
  <c r="I156" i="7" s="1"/>
  <c r="I155" i="7" s="1"/>
  <c r="H161" i="7"/>
  <c r="G161" i="7"/>
  <c r="G160" i="7" s="1"/>
  <c r="G159" i="7" s="1"/>
  <c r="F161" i="7"/>
  <c r="F160" i="7" s="1"/>
  <c r="F159" i="7" s="1"/>
  <c r="E161" i="7"/>
  <c r="E160" i="7" s="1"/>
  <c r="E159" i="7" s="1"/>
  <c r="E156" i="7" s="1"/>
  <c r="E155" i="7" s="1"/>
  <c r="H160" i="7"/>
  <c r="H159" i="7" s="1"/>
  <c r="H156" i="7" s="1"/>
  <c r="H155" i="7" s="1"/>
  <c r="G155" i="7"/>
  <c r="I430" i="7"/>
  <c r="H430" i="7"/>
  <c r="G430" i="7"/>
  <c r="F430" i="7"/>
  <c r="F421" i="7" s="1"/>
  <c r="E430" i="7"/>
  <c r="I423" i="7"/>
  <c r="H423" i="7"/>
  <c r="G423" i="7"/>
  <c r="G421" i="7" s="1"/>
  <c r="F423" i="7"/>
  <c r="E423" i="7"/>
  <c r="E421" i="7" s="1"/>
  <c r="I421" i="7"/>
  <c r="I432" i="7" s="1"/>
  <c r="H421" i="7"/>
  <c r="H432" i="7" s="1"/>
  <c r="I417" i="7"/>
  <c r="H417" i="7"/>
  <c r="G417" i="7"/>
  <c r="F417" i="7"/>
  <c r="I414" i="7"/>
  <c r="I413" i="7" s="1"/>
  <c r="H414" i="7"/>
  <c r="H413" i="7" s="1"/>
  <c r="G414" i="7"/>
  <c r="G413" i="7" s="1"/>
  <c r="F414" i="7"/>
  <c r="F413" i="7" s="1"/>
  <c r="E414" i="7"/>
  <c r="E413" i="7" s="1"/>
  <c r="I405" i="7"/>
  <c r="H405" i="7"/>
  <c r="G405" i="7"/>
  <c r="F405" i="7"/>
  <c r="E405" i="7"/>
  <c r="I95" i="7"/>
  <c r="I112" i="7" s="1"/>
  <c r="H95" i="7"/>
  <c r="H112" i="7" s="1"/>
  <c r="I117" i="7"/>
  <c r="H117" i="7"/>
  <c r="I437" i="7"/>
  <c r="I471" i="7" s="1"/>
  <c r="H437" i="7"/>
  <c r="I331" i="7"/>
  <c r="H331" i="7"/>
  <c r="F583" i="7"/>
  <c r="G583" i="7"/>
  <c r="I561" i="7"/>
  <c r="H561" i="7"/>
  <c r="F561" i="7"/>
  <c r="I550" i="7"/>
  <c r="H550" i="7"/>
  <c r="G550" i="7"/>
  <c r="F550" i="7"/>
  <c r="E550" i="7"/>
  <c r="I542" i="7"/>
  <c r="H542" i="7"/>
  <c r="G542" i="7"/>
  <c r="F542" i="7"/>
  <c r="E542" i="7"/>
  <c r="I537" i="7"/>
  <c r="H537" i="7"/>
  <c r="G537" i="7"/>
  <c r="F537" i="7"/>
  <c r="E537" i="7"/>
  <c r="G533" i="7"/>
  <c r="F533" i="7"/>
  <c r="E533" i="7"/>
  <c r="I531" i="7"/>
  <c r="H531" i="7"/>
  <c r="G531" i="7"/>
  <c r="F531" i="7"/>
  <c r="E531" i="7"/>
  <c r="G527" i="7"/>
  <c r="F527" i="7"/>
  <c r="E527" i="7"/>
  <c r="I525" i="7"/>
  <c r="I569" i="7" s="1"/>
  <c r="H525" i="7"/>
  <c r="H569" i="7" s="1"/>
  <c r="E484" i="7"/>
  <c r="F484" i="7"/>
  <c r="E478" i="7"/>
  <c r="F478" i="7"/>
  <c r="I476" i="7"/>
  <c r="H476" i="7"/>
  <c r="G484" i="7"/>
  <c r="G478" i="7"/>
  <c r="I482" i="7"/>
  <c r="H482" i="7"/>
  <c r="G482" i="7"/>
  <c r="F482" i="7"/>
  <c r="E482" i="7"/>
  <c r="I512" i="7"/>
  <c r="H512" i="7"/>
  <c r="F512" i="7"/>
  <c r="I501" i="7"/>
  <c r="H501" i="7"/>
  <c r="G501" i="7"/>
  <c r="F501" i="7"/>
  <c r="E501" i="7"/>
  <c r="I493" i="7"/>
  <c r="H493" i="7"/>
  <c r="G493" i="7"/>
  <c r="F493" i="7"/>
  <c r="E493" i="7"/>
  <c r="I488" i="7"/>
  <c r="H488" i="7"/>
  <c r="G488" i="7"/>
  <c r="F488" i="7"/>
  <c r="E488" i="7"/>
  <c r="I463" i="7"/>
  <c r="H463" i="7"/>
  <c r="F463" i="7"/>
  <c r="I452" i="7"/>
  <c r="H452" i="7"/>
  <c r="G452" i="7"/>
  <c r="F452" i="7"/>
  <c r="E452" i="7"/>
  <c r="I444" i="7"/>
  <c r="H444" i="7"/>
  <c r="G444" i="7"/>
  <c r="F444" i="7"/>
  <c r="E444" i="7"/>
  <c r="I439" i="7"/>
  <c r="H439" i="7"/>
  <c r="G439" i="7"/>
  <c r="F439" i="7"/>
  <c r="E439" i="7"/>
  <c r="H471" i="7"/>
  <c r="I396" i="7"/>
  <c r="H396" i="7"/>
  <c r="F396" i="7"/>
  <c r="I385" i="7"/>
  <c r="H385" i="7"/>
  <c r="G385" i="7"/>
  <c r="F385" i="7"/>
  <c r="E385" i="7"/>
  <c r="I377" i="7"/>
  <c r="H377" i="7"/>
  <c r="G377" i="7"/>
  <c r="F377" i="7"/>
  <c r="E377" i="7"/>
  <c r="I372" i="7"/>
  <c r="H372" i="7"/>
  <c r="G372" i="7"/>
  <c r="F372" i="7"/>
  <c r="E372" i="7"/>
  <c r="I370" i="7"/>
  <c r="H370" i="7"/>
  <c r="I357" i="7"/>
  <c r="H357" i="7"/>
  <c r="G357" i="7"/>
  <c r="F357" i="7"/>
  <c r="I346" i="7"/>
  <c r="H346" i="7"/>
  <c r="G346" i="7"/>
  <c r="F346" i="7"/>
  <c r="E346" i="7"/>
  <c r="I338" i="7"/>
  <c r="H338" i="7"/>
  <c r="G338" i="7"/>
  <c r="F338" i="7"/>
  <c r="E338" i="7"/>
  <c r="I333" i="7"/>
  <c r="I365" i="7" s="1"/>
  <c r="H333" i="7"/>
  <c r="G333" i="7"/>
  <c r="F333" i="7"/>
  <c r="E333" i="7"/>
  <c r="I323" i="7"/>
  <c r="H323" i="7"/>
  <c r="G323" i="7"/>
  <c r="F323" i="7"/>
  <c r="E323" i="7"/>
  <c r="I316" i="7"/>
  <c r="I315" i="7" s="1"/>
  <c r="I314" i="7" s="1"/>
  <c r="H316" i="7"/>
  <c r="H315" i="7" s="1"/>
  <c r="H314" i="7" s="1"/>
  <c r="G316" i="7"/>
  <c r="G315" i="7" s="1"/>
  <c r="G314" i="7" s="1"/>
  <c r="F316" i="7"/>
  <c r="F315" i="7" s="1"/>
  <c r="F314" i="7" s="1"/>
  <c r="E316" i="7"/>
  <c r="E315" i="7" s="1"/>
  <c r="E314" i="7" s="1"/>
  <c r="I307" i="7"/>
  <c r="I306" i="7" s="1"/>
  <c r="H307" i="7"/>
  <c r="G307" i="7"/>
  <c r="G306" i="7" s="1"/>
  <c r="F307" i="7"/>
  <c r="F306" i="7" s="1"/>
  <c r="E307" i="7"/>
  <c r="E306" i="7" s="1"/>
  <c r="H306" i="7"/>
  <c r="I298" i="7"/>
  <c r="H298" i="7"/>
  <c r="G298" i="7"/>
  <c r="F298" i="7"/>
  <c r="E298" i="7"/>
  <c r="I287" i="7"/>
  <c r="H287" i="7"/>
  <c r="G287" i="7"/>
  <c r="F287" i="7"/>
  <c r="E287" i="7"/>
  <c r="I279" i="7"/>
  <c r="H279" i="7"/>
  <c r="G279" i="7"/>
  <c r="F279" i="7"/>
  <c r="E279" i="7"/>
  <c r="I274" i="7"/>
  <c r="H274" i="7"/>
  <c r="G274" i="7"/>
  <c r="F274" i="7"/>
  <c r="E274" i="7"/>
  <c r="I267" i="7"/>
  <c r="H267" i="7"/>
  <c r="I259" i="7"/>
  <c r="H259" i="7"/>
  <c r="G259" i="7"/>
  <c r="F259" i="7"/>
  <c r="E259" i="7"/>
  <c r="I248" i="7"/>
  <c r="H248" i="7"/>
  <c r="G248" i="7"/>
  <c r="F248" i="7"/>
  <c r="E248" i="7"/>
  <c r="I240" i="7"/>
  <c r="H240" i="7"/>
  <c r="G240" i="7"/>
  <c r="F240" i="7"/>
  <c r="E240" i="7"/>
  <c r="I235" i="7"/>
  <c r="H235" i="7"/>
  <c r="G235" i="7"/>
  <c r="F235" i="7"/>
  <c r="E235" i="7"/>
  <c r="I229" i="7"/>
  <c r="H229" i="7"/>
  <c r="I200" i="7"/>
  <c r="H200" i="7"/>
  <c r="G200" i="7"/>
  <c r="F200" i="7"/>
  <c r="E200" i="7"/>
  <c r="I189" i="7"/>
  <c r="H189" i="7"/>
  <c r="G189" i="7"/>
  <c r="F189" i="7"/>
  <c r="E189" i="7"/>
  <c r="I181" i="7"/>
  <c r="H181" i="7"/>
  <c r="G181" i="7"/>
  <c r="F181" i="7"/>
  <c r="E181" i="7"/>
  <c r="I176" i="7"/>
  <c r="H176" i="7"/>
  <c r="G176" i="7"/>
  <c r="F176" i="7"/>
  <c r="E176" i="7"/>
  <c r="I152" i="7"/>
  <c r="H152" i="7"/>
  <c r="G152" i="7"/>
  <c r="G151" i="7" s="1"/>
  <c r="F152" i="7"/>
  <c r="F151" i="7" s="1"/>
  <c r="E152" i="7"/>
  <c r="E151" i="7" s="1"/>
  <c r="I143" i="7"/>
  <c r="H143" i="7"/>
  <c r="G143" i="7"/>
  <c r="F143" i="7"/>
  <c r="E143" i="7"/>
  <c r="I132" i="7"/>
  <c r="H132" i="7"/>
  <c r="G132" i="7"/>
  <c r="F132" i="7"/>
  <c r="E132" i="7"/>
  <c r="I124" i="7"/>
  <c r="H124" i="7"/>
  <c r="G124" i="7"/>
  <c r="F124" i="7"/>
  <c r="E124" i="7"/>
  <c r="I119" i="7"/>
  <c r="H119" i="7"/>
  <c r="G119" i="7"/>
  <c r="F119" i="7"/>
  <c r="E119" i="7"/>
  <c r="I107" i="7"/>
  <c r="H107" i="7"/>
  <c r="G107" i="7"/>
  <c r="G106" i="7" s="1"/>
  <c r="F107" i="7"/>
  <c r="E107" i="7"/>
  <c r="E106" i="7" s="1"/>
  <c r="F106" i="7"/>
  <c r="I103" i="7"/>
  <c r="H103" i="7"/>
  <c r="G103" i="7"/>
  <c r="F103" i="7"/>
  <c r="E103" i="7"/>
  <c r="I101" i="7"/>
  <c r="H101" i="7"/>
  <c r="G101" i="7"/>
  <c r="F101" i="7"/>
  <c r="E101" i="7"/>
  <c r="I97" i="7"/>
  <c r="H97" i="7"/>
  <c r="G97" i="7"/>
  <c r="F97" i="7"/>
  <c r="E97" i="7"/>
  <c r="I85" i="7"/>
  <c r="H85" i="7"/>
  <c r="G85" i="7"/>
  <c r="G84" i="7" s="1"/>
  <c r="F85" i="7"/>
  <c r="F84" i="7" s="1"/>
  <c r="E85" i="7"/>
  <c r="E84" i="7" s="1"/>
  <c r="I81" i="7"/>
  <c r="H81" i="7"/>
  <c r="G81" i="7"/>
  <c r="F81" i="7"/>
  <c r="E81" i="7"/>
  <c r="I79" i="7"/>
  <c r="H79" i="7"/>
  <c r="G79" i="7"/>
  <c r="F79" i="7"/>
  <c r="E79" i="7"/>
  <c r="I75" i="7"/>
  <c r="H75" i="7"/>
  <c r="G75" i="7"/>
  <c r="F75" i="7"/>
  <c r="E75" i="7"/>
  <c r="I73" i="7"/>
  <c r="I90" i="7" s="1"/>
  <c r="H73" i="7"/>
  <c r="H90" i="7" s="1"/>
  <c r="I53" i="7"/>
  <c r="I68" i="7" s="1"/>
  <c r="H53" i="7"/>
  <c r="H68" i="7" s="1"/>
  <c r="I60" i="7"/>
  <c r="H60" i="7"/>
  <c r="G60" i="7"/>
  <c r="F60" i="7"/>
  <c r="E60" i="7"/>
  <c r="I55" i="7"/>
  <c r="H55" i="7"/>
  <c r="G55" i="7"/>
  <c r="F55" i="7"/>
  <c r="E55" i="7"/>
  <c r="I43" i="7"/>
  <c r="H43" i="7"/>
  <c r="G43" i="7"/>
  <c r="G42" i="7" s="1"/>
  <c r="F43" i="7"/>
  <c r="F42" i="7" s="1"/>
  <c r="E43" i="7"/>
  <c r="E42" i="7" s="1"/>
  <c r="I39" i="7"/>
  <c r="H39" i="7"/>
  <c r="G39" i="7"/>
  <c r="F39" i="7"/>
  <c r="E39" i="7"/>
  <c r="I37" i="7"/>
  <c r="H37" i="7"/>
  <c r="G37" i="7"/>
  <c r="F37" i="7"/>
  <c r="E37" i="7"/>
  <c r="I33" i="7"/>
  <c r="H33" i="7"/>
  <c r="G33" i="7"/>
  <c r="F33" i="7"/>
  <c r="E33" i="7"/>
  <c r="I31" i="7"/>
  <c r="I48" i="7" s="1"/>
  <c r="H31" i="7"/>
  <c r="H48" i="7" s="1"/>
  <c r="F11" i="5"/>
  <c r="E11" i="5"/>
  <c r="D11" i="5"/>
  <c r="D10" i="5" s="1"/>
  <c r="C11" i="5"/>
  <c r="F10" i="5"/>
  <c r="E10" i="5"/>
  <c r="B11" i="5"/>
  <c r="I11" i="3"/>
  <c r="H11" i="3"/>
  <c r="G12" i="3"/>
  <c r="E81" i="3"/>
  <c r="G81" i="3"/>
  <c r="F81" i="3"/>
  <c r="F12" i="3"/>
  <c r="E156" i="3"/>
  <c r="E12" i="3"/>
  <c r="G14" i="3"/>
  <c r="F14" i="3"/>
  <c r="E14" i="3"/>
  <c r="I27" i="3"/>
  <c r="H27" i="3"/>
  <c r="G28" i="3"/>
  <c r="G27" i="3" s="1"/>
  <c r="F28" i="3"/>
  <c r="F27" i="3" s="1"/>
  <c r="E28" i="3"/>
  <c r="E27" i="3" s="1"/>
  <c r="I21" i="7"/>
  <c r="I17" i="7"/>
  <c r="I15" i="7"/>
  <c r="I11" i="7"/>
  <c r="H21" i="7"/>
  <c r="H17" i="7"/>
  <c r="H15" i="7"/>
  <c r="H11" i="7"/>
  <c r="G21" i="7"/>
  <c r="G20" i="7" s="1"/>
  <c r="G17" i="7"/>
  <c r="G15" i="7"/>
  <c r="G11" i="7"/>
  <c r="F21" i="7"/>
  <c r="F20" i="7" s="1"/>
  <c r="F17" i="7"/>
  <c r="F15" i="7"/>
  <c r="F11" i="7"/>
  <c r="E17" i="7"/>
  <c r="I54" i="3"/>
  <c r="H54" i="3"/>
  <c r="G55" i="3"/>
  <c r="G54" i="3" s="1"/>
  <c r="F55" i="3"/>
  <c r="F54" i="3" s="1"/>
  <c r="E55" i="3"/>
  <c r="E54" i="3" s="1"/>
  <c r="G20" i="3"/>
  <c r="G17" i="3"/>
  <c r="F20" i="3"/>
  <c r="F17" i="3"/>
  <c r="I35" i="3"/>
  <c r="H35" i="3"/>
  <c r="G36" i="3"/>
  <c r="G35" i="3" s="1"/>
  <c r="F36" i="3"/>
  <c r="F35" i="3" s="1"/>
  <c r="I43" i="3"/>
  <c r="H43" i="3"/>
  <c r="G46" i="3"/>
  <c r="G43" i="3"/>
  <c r="F46" i="3"/>
  <c r="F43" i="3"/>
  <c r="E46" i="3"/>
  <c r="E43" i="3"/>
  <c r="E20" i="3"/>
  <c r="E36" i="3"/>
  <c r="E35" i="3" s="1"/>
  <c r="E17" i="3"/>
  <c r="G11" i="3" l="1"/>
  <c r="F218" i="7"/>
  <c r="F217" i="7" s="1"/>
  <c r="F216" i="7" s="1"/>
  <c r="F212" i="7" s="1"/>
  <c r="E218" i="7"/>
  <c r="G218" i="7"/>
  <c r="I218" i="7"/>
  <c r="H170" i="7"/>
  <c r="I170" i="7"/>
  <c r="F156" i="7"/>
  <c r="F155" i="7" s="1"/>
  <c r="F526" i="7"/>
  <c r="E536" i="7"/>
  <c r="G536" i="7"/>
  <c r="G526" i="7"/>
  <c r="E526" i="7"/>
  <c r="F536" i="7"/>
  <c r="E487" i="7"/>
  <c r="E477" i="7" s="1"/>
  <c r="E476" i="7" s="1"/>
  <c r="G438" i="7"/>
  <c r="G487" i="7"/>
  <c r="F487" i="7"/>
  <c r="F477" i="7" s="1"/>
  <c r="F476" i="7" s="1"/>
  <c r="F371" i="7"/>
  <c r="F370" i="7" s="1"/>
  <c r="F432" i="7" s="1"/>
  <c r="F438" i="7"/>
  <c r="E438" i="7"/>
  <c r="G371" i="7"/>
  <c r="G370" i="7" s="1"/>
  <c r="G432" i="7" s="1"/>
  <c r="E371" i="7"/>
  <c r="G332" i="7"/>
  <c r="E332" i="7"/>
  <c r="F332" i="7"/>
  <c r="H365" i="7"/>
  <c r="I273" i="7"/>
  <c r="I272" i="7" s="1"/>
  <c r="F273" i="7"/>
  <c r="F272" i="7" s="1"/>
  <c r="H273" i="7"/>
  <c r="H272" i="7" s="1"/>
  <c r="E273" i="7"/>
  <c r="E272" i="7" s="1"/>
  <c r="G273" i="7"/>
  <c r="E234" i="7"/>
  <c r="E267" i="7" s="1"/>
  <c r="G310" i="7"/>
  <c r="E326" i="7"/>
  <c r="E311" i="7"/>
  <c r="E310" i="7" s="1"/>
  <c r="I326" i="7"/>
  <c r="I311" i="7"/>
  <c r="I310" i="7" s="1"/>
  <c r="F311" i="7"/>
  <c r="F310" i="7" s="1"/>
  <c r="F326" i="7"/>
  <c r="H311" i="7"/>
  <c r="H310" i="7" s="1"/>
  <c r="H326" i="7"/>
  <c r="F234" i="7"/>
  <c r="F267" i="7" s="1"/>
  <c r="G234" i="7"/>
  <c r="G267" i="7" s="1"/>
  <c r="E175" i="7"/>
  <c r="E229" i="7" s="1"/>
  <c r="G175" i="7"/>
  <c r="G229" i="7" s="1"/>
  <c r="F175" i="7"/>
  <c r="E118" i="7"/>
  <c r="F118" i="7"/>
  <c r="G118" i="7"/>
  <c r="F96" i="7"/>
  <c r="F95" i="7" s="1"/>
  <c r="F112" i="7" s="1"/>
  <c r="G96" i="7"/>
  <c r="G95" i="7" s="1"/>
  <c r="G112" i="7" s="1"/>
  <c r="E96" i="7"/>
  <c r="E95" i="7" s="1"/>
  <c r="E112" i="7" s="1"/>
  <c r="E54" i="7"/>
  <c r="E53" i="7" s="1"/>
  <c r="E68" i="7" s="1"/>
  <c r="G54" i="7"/>
  <c r="G53" i="7" s="1"/>
  <c r="G68" i="7" s="1"/>
  <c r="E74" i="7"/>
  <c r="E73" i="7" s="1"/>
  <c r="E90" i="7" s="1"/>
  <c r="G74" i="7"/>
  <c r="G73" i="7" s="1"/>
  <c r="G90" i="7" s="1"/>
  <c r="F74" i="7"/>
  <c r="F73" i="7" s="1"/>
  <c r="F90" i="7" s="1"/>
  <c r="F54" i="7"/>
  <c r="F53" i="7" s="1"/>
  <c r="F68" i="7" s="1"/>
  <c r="E32" i="7"/>
  <c r="E31" i="7" s="1"/>
  <c r="E48" i="7" s="1"/>
  <c r="G32" i="7"/>
  <c r="G31" i="7" s="1"/>
  <c r="G48" i="7" s="1"/>
  <c r="F32" i="7"/>
  <c r="F31" i="7" s="1"/>
  <c r="F48" i="7" s="1"/>
  <c r="F11" i="3"/>
  <c r="E11" i="3"/>
  <c r="H42" i="3"/>
  <c r="H10" i="3" s="1"/>
  <c r="H9" i="7"/>
  <c r="H26" i="7" s="1"/>
  <c r="G10" i="7"/>
  <c r="G9" i="7" s="1"/>
  <c r="G26" i="7" s="1"/>
  <c r="I9" i="7"/>
  <c r="I26" i="7" s="1"/>
  <c r="F10" i="7"/>
  <c r="F9" i="7" s="1"/>
  <c r="F26" i="7" s="1"/>
  <c r="F42" i="3"/>
  <c r="I42" i="3"/>
  <c r="I10" i="3" s="1"/>
  <c r="E42" i="3"/>
  <c r="G42" i="3"/>
  <c r="G68" i="3" s="1"/>
  <c r="I81" i="3"/>
  <c r="H81" i="3"/>
  <c r="I79" i="3"/>
  <c r="H79" i="3"/>
  <c r="G79" i="3"/>
  <c r="F79" i="3"/>
  <c r="E79" i="3"/>
  <c r="I75" i="3"/>
  <c r="H75" i="3"/>
  <c r="G75" i="3"/>
  <c r="F75" i="3"/>
  <c r="E75" i="3"/>
  <c r="I158" i="3"/>
  <c r="I156" i="3" s="1"/>
  <c r="H158" i="3"/>
  <c r="H156" i="3" s="1"/>
  <c r="G158" i="3"/>
  <c r="F158" i="3"/>
  <c r="F156" i="3" s="1"/>
  <c r="E158" i="3"/>
  <c r="I140" i="3"/>
  <c r="I139" i="3" s="1"/>
  <c r="H140" i="3"/>
  <c r="H139" i="3" s="1"/>
  <c r="G140" i="3"/>
  <c r="G139" i="3" s="1"/>
  <c r="F140" i="3"/>
  <c r="F139" i="3" s="1"/>
  <c r="E140" i="3"/>
  <c r="E139" i="3" s="1"/>
  <c r="I115" i="3"/>
  <c r="H115" i="3"/>
  <c r="G115" i="3"/>
  <c r="F115" i="3"/>
  <c r="I113" i="3"/>
  <c r="H113" i="3"/>
  <c r="F113" i="3"/>
  <c r="I131" i="3"/>
  <c r="H131" i="3"/>
  <c r="G131" i="3"/>
  <c r="G130" i="3" s="1"/>
  <c r="F131" i="3"/>
  <c r="F130" i="3" s="1"/>
  <c r="E131" i="3"/>
  <c r="E130" i="3" s="1"/>
  <c r="E115" i="3"/>
  <c r="E113" i="3"/>
  <c r="I68" i="3" l="1"/>
  <c r="F68" i="3"/>
  <c r="H68" i="3"/>
  <c r="G272" i="7"/>
  <c r="G326" i="7"/>
  <c r="F229" i="7"/>
  <c r="E370" i="7"/>
  <c r="E432" i="7"/>
  <c r="G117" i="7"/>
  <c r="G170" i="7" s="1"/>
  <c r="F117" i="7"/>
  <c r="F170" i="7" s="1"/>
  <c r="E117" i="7"/>
  <c r="E170" i="7" s="1"/>
  <c r="F437" i="7"/>
  <c r="F471" i="7" s="1"/>
  <c r="G437" i="7"/>
  <c r="G471" i="7" s="1"/>
  <c r="E437" i="7"/>
  <c r="E471" i="7" s="1"/>
  <c r="F525" i="7"/>
  <c r="F569" i="7" s="1"/>
  <c r="G525" i="7"/>
  <c r="G569" i="7" s="1"/>
  <c r="E331" i="7"/>
  <c r="E365" i="7" s="1"/>
  <c r="G331" i="7"/>
  <c r="G365" i="7" s="1"/>
  <c r="E525" i="7"/>
  <c r="E569" i="7" s="1"/>
  <c r="F331" i="7"/>
  <c r="F365" i="7" s="1"/>
  <c r="G477" i="7"/>
  <c r="G476" i="7" s="1"/>
  <c r="G10" i="3"/>
  <c r="F10" i="3"/>
  <c r="E10" i="3"/>
  <c r="E68" i="3"/>
  <c r="F74" i="3"/>
  <c r="G74" i="3"/>
  <c r="E74" i="3"/>
  <c r="E103" i="3"/>
  <c r="F103" i="3"/>
  <c r="G103" i="3"/>
  <c r="H103" i="3"/>
  <c r="I103" i="3"/>
  <c r="E95" i="3"/>
  <c r="F95" i="3"/>
  <c r="G95" i="3"/>
  <c r="H95" i="3"/>
  <c r="I95" i="3"/>
  <c r="I149" i="3"/>
  <c r="I147" i="3" s="1"/>
  <c r="H149" i="3"/>
  <c r="H147" i="3" s="1"/>
  <c r="G149" i="3"/>
  <c r="G148" i="3" s="1"/>
  <c r="G147" i="3" s="1"/>
  <c r="F149" i="3"/>
  <c r="F148" i="3" s="1"/>
  <c r="F147" i="3" s="1"/>
  <c r="E149" i="3"/>
  <c r="I90" i="3"/>
  <c r="H90" i="3"/>
  <c r="G90" i="3"/>
  <c r="F90" i="3"/>
  <c r="E90" i="3"/>
  <c r="C10" i="5"/>
  <c r="B10" i="5"/>
  <c r="E148" i="3" l="1"/>
  <c r="E147" i="3" s="1"/>
  <c r="I73" i="3"/>
  <c r="I165" i="3" s="1"/>
  <c r="E89" i="3"/>
  <c r="E73" i="3" s="1"/>
  <c r="G89" i="3"/>
  <c r="G73" i="3" s="1"/>
  <c r="G165" i="3" s="1"/>
  <c r="H73" i="3"/>
  <c r="H165" i="3" s="1"/>
  <c r="F89" i="3"/>
  <c r="F73" i="3" s="1"/>
  <c r="F165" i="3" s="1"/>
  <c r="I636" i="7"/>
  <c r="H636" i="7"/>
  <c r="G636" i="7"/>
  <c r="F636" i="7"/>
  <c r="E636" i="7"/>
  <c r="I629" i="7"/>
  <c r="I627" i="7" s="1"/>
  <c r="I623" i="7" s="1"/>
  <c r="H629" i="7"/>
  <c r="H627" i="7" s="1"/>
  <c r="H623" i="7" s="1"/>
  <c r="G629" i="7"/>
  <c r="F629" i="7"/>
  <c r="E629" i="7"/>
  <c r="I620" i="7"/>
  <c r="I619" i="7" s="1"/>
  <c r="H620" i="7"/>
  <c r="H619" i="7" s="1"/>
  <c r="G620" i="7"/>
  <c r="G619" i="7" s="1"/>
  <c r="F620" i="7"/>
  <c r="F619" i="7" s="1"/>
  <c r="E620" i="7"/>
  <c r="E619" i="7" s="1"/>
  <c r="I611" i="7"/>
  <c r="H611" i="7"/>
  <c r="G611" i="7"/>
  <c r="F611" i="7"/>
  <c r="E611" i="7"/>
  <c r="I600" i="7"/>
  <c r="H600" i="7"/>
  <c r="G600" i="7"/>
  <c r="F600" i="7"/>
  <c r="E600" i="7"/>
  <c r="I592" i="7"/>
  <c r="H592" i="7"/>
  <c r="G592" i="7"/>
  <c r="F592" i="7"/>
  <c r="E592" i="7"/>
  <c r="I587" i="7"/>
  <c r="H587" i="7"/>
  <c r="G587" i="7"/>
  <c r="F587" i="7"/>
  <c r="E587" i="7"/>
  <c r="I581" i="7"/>
  <c r="H581" i="7"/>
  <c r="G581" i="7"/>
  <c r="F581" i="7"/>
  <c r="E581" i="7"/>
  <c r="I577" i="7"/>
  <c r="H577" i="7"/>
  <c r="G577" i="7"/>
  <c r="F577" i="7"/>
  <c r="E577" i="7"/>
  <c r="E21" i="7"/>
  <c r="E20" i="7" s="1"/>
  <c r="E15" i="7"/>
  <c r="E11" i="7"/>
  <c r="E628" i="7" l="1"/>
  <c r="E627" i="7" s="1"/>
  <c r="E623" i="7" s="1"/>
  <c r="G628" i="7"/>
  <c r="G627" i="7" s="1"/>
  <c r="G623" i="7" s="1"/>
  <c r="F628" i="7"/>
  <c r="F627" i="7" s="1"/>
  <c r="F623" i="7" s="1"/>
  <c r="F520" i="7"/>
  <c r="H520" i="7"/>
  <c r="E520" i="7"/>
  <c r="G520" i="7"/>
  <c r="I520" i="7"/>
  <c r="E165" i="3"/>
  <c r="I575" i="7"/>
  <c r="I638" i="7" s="1"/>
  <c r="E586" i="7"/>
  <c r="E576" i="7" s="1"/>
  <c r="F586" i="7"/>
  <c r="F576" i="7" s="1"/>
  <c r="G586" i="7"/>
  <c r="G576" i="7" s="1"/>
  <c r="H575" i="7"/>
  <c r="H638" i="7" s="1"/>
  <c r="E10" i="7"/>
  <c r="E9" i="7" s="1"/>
  <c r="E26" i="7" s="1"/>
  <c r="E575" i="7" l="1"/>
  <c r="E638" i="7" s="1"/>
  <c r="G575" i="7"/>
  <c r="G638" i="7" s="1"/>
  <c r="F575" i="7"/>
  <c r="F638" i="7" s="1"/>
</calcChain>
</file>

<file path=xl/sharedStrings.xml><?xml version="1.0" encoding="utf-8"?>
<sst xmlns="http://schemas.openxmlformats.org/spreadsheetml/2006/main" count="947" uniqueCount="189">
  <si>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</si>
  <si>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</si>
  <si>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</si>
  <si>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</si>
  <si>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</si>
  <si>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</si>
  <si>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</si>
  <si>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</si>
  <si>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</si>
  <si>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</si>
  <si>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</si>
  <si>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</si>
  <si>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</si>
  <si>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</si>
  <si>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</si>
  <si>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</si>
  <si>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</si>
  <si>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</si>
  <si>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</si>
  <si>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</si>
  <si>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</si>
  <si>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</si>
  <si>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</si>
  <si>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</si>
  <si>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</si>
  <si>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</si>
  <si>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</si>
  <si>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</si>
  <si>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</si>
  <si>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</si>
  <si>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</si>
  <si>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</si>
  <si>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</si>
  <si>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</si>
  <si>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</si>
  <si>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</si>
  <si>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</si>
  <si>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</si>
  <si>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</si>
  <si>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</si>
  <si>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NAZIV PROGRAMA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</si>
  <si>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</si>
  <si>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</si>
  <si>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</si>
  <si>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</si>
  <si>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</si>
  <si>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EUR/KN*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</si>
  <si>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</si>
  <si>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</si>
  <si>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</si>
  <si>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</si>
  <si>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</si>
  <si>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Pomoći iz inozemstva i od subjekata unutar općeg proračuna</t>
  </si>
  <si>
    <t>Ostale pomoći</t>
  </si>
  <si>
    <t>Ostali prihodi za posebne namjene</t>
  </si>
  <si>
    <t>FINANCIJSKI PLAN PRORAČUNSKOG KORISNIKA JEDINICE LOKALNE I PODRUČNE (REGIONALNE) SAMOUPRAVE 
ZA 2023. I PROJEKCIJA ZA 2024. I 2025. GODINU</t>
  </si>
  <si>
    <t>Rashodi za nabavu proizvedene dugotrajne imovine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</si>
  <si>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</si>
  <si>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</si>
  <si>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</si>
  <si>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Plaće (bruto)</t>
  </si>
  <si>
    <t>Doprinosi na plaće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</si>
  <si>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</si>
  <si>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</si>
  <si>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</si>
  <si>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</si>
  <si>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</si>
  <si>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</si>
  <si>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na temelju osiguranja i druge naknade</t>
  </si>
  <si>
    <t>Ostale naknade građanima i kućanstvima iz proračuna</t>
  </si>
  <si>
    <t>Postrojenja i oprema</t>
  </si>
  <si>
    <t>Knjige, umjetnička djela i ostale izložbene vrijednosti</t>
  </si>
  <si>
    <t>Plaće za redovan rad</t>
  </si>
  <si>
    <t>Plaće za prekovremeni rad</t>
  </si>
  <si>
    <t>Plaće za posebne uvjete rada</t>
  </si>
  <si>
    <t>Ostali rashodi za zapslene</t>
  </si>
  <si>
    <t>Ostali rashodi za zaposlene</t>
  </si>
  <si>
    <t>Doprinos za mirovinsko osiguranje</t>
  </si>
  <si>
    <t>Dobrinos za obvezno zdravstveno osiguranje</t>
  </si>
  <si>
    <t>Službena putovanja</t>
  </si>
  <si>
    <t>Naknade za prijevoz, ra rad na terenu i odvojeni život</t>
  </si>
  <si>
    <t>Stručno usavršavanje zaposlenika</t>
  </si>
  <si>
    <t>Ostale naknade troškova zaposlenika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</si>
  <si>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</si>
  <si>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</si>
  <si>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</si>
  <si>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</si>
  <si>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</si>
  <si>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Vojna sredstva za jednokratnu  upotrebu</t>
  </si>
  <si>
    <t>Službena , radna i zaštitna odjeća i obuća</t>
  </si>
  <si>
    <t>Usluge telofona, pošte i prijevoza</t>
  </si>
  <si>
    <t>Usluge tekućeg i investicijskog održavanja</t>
  </si>
  <si>
    <t>Usluge promidžbe i informiranja</t>
  </si>
  <si>
    <t>Komunalne usluge</t>
  </si>
  <si>
    <t>Zakupnine i najamnine</t>
  </si>
  <si>
    <t>Zadravstvene i veterinarske usluge</t>
  </si>
  <si>
    <t>Intelektualne i osobne usluge</t>
  </si>
  <si>
    <t>Računalne usluge</t>
  </si>
  <si>
    <t>Ostale usluge</t>
  </si>
  <si>
    <t>Naknada troškova osobama izvan radnog odnosa</t>
  </si>
  <si>
    <t>Ostali nespomenuti rashodi psolovanja</t>
  </si>
  <si>
    <t>Naknade za rad predstavničkih i izvršnih tijela, povjerenstava i slično</t>
  </si>
  <si>
    <t>Premije osiguranja</t>
  </si>
  <si>
    <t>Reprezenatacije</t>
  </si>
  <si>
    <t>Članarine i norme</t>
  </si>
  <si>
    <t>Pristojbe i naknade</t>
  </si>
  <si>
    <t>Troškovi sudskih postupaka</t>
  </si>
  <si>
    <t>Bankarske usluge i usluge platnog prometa</t>
  </si>
  <si>
    <t>Zatezne kamate</t>
  </si>
  <si>
    <t>Naknade građanima i kućanstvima u novcu</t>
  </si>
  <si>
    <t>Naknade građanima i kućanstvima u naravi</t>
  </si>
  <si>
    <t>Uredska oprema i namještaj</t>
  </si>
  <si>
    <t>Komunikacijska oprema</t>
  </si>
  <si>
    <t>Oprema za održavanje i zaštitu</t>
  </si>
  <si>
    <t>Instrumenti uređaji i strojevi</t>
  </si>
  <si>
    <t>Sportska i glazbena oprema</t>
  </si>
  <si>
    <t>Uređaji, strojevi i oprema za ostale namjene</t>
  </si>
  <si>
    <t>Knjige</t>
  </si>
  <si>
    <t>UKUPNO:</t>
  </si>
  <si>
    <t>Plan 2023.</t>
  </si>
  <si>
    <t>Projekcija
za 2024.</t>
  </si>
  <si>
    <t>ŠKOLSTVO1013</t>
  </si>
  <si>
    <t>Aktivnost A101320</t>
  </si>
  <si>
    <t>Škole jednakih mogućnosti</t>
  </si>
  <si>
    <t>09 Obrazovanje</t>
  </si>
  <si>
    <t>0912 Osnovno obrazovanje</t>
  </si>
  <si>
    <t>096 Dodatne usluge u obrazovanju</t>
  </si>
  <si>
    <t>098 Usluge obrazovanja koje nisu drugdje
svrstane</t>
  </si>
  <si>
    <t>Pomoći EU</t>
  </si>
  <si>
    <t>Nakn.trošk.osobama izvan radnog odnosa</t>
  </si>
  <si>
    <t>UKUPNO RASHODI</t>
  </si>
  <si>
    <t>Pomoći proračnskim korisnicma iz proračuna koji im nije nadležan</t>
  </si>
  <si>
    <t>Tekuće pomoći proraračnskim korisnicima iz proraučuna koji im nije nadležan</t>
  </si>
  <si>
    <t>Kapitalne pomoći proračunskim korisnicma iz proračuna koji im nije nadležan</t>
  </si>
  <si>
    <t>Pomoći temeljem prijenosa EU sredstava</t>
  </si>
  <si>
    <t>Tekuće pomoći temeljem prijenosa EU sredstava</t>
  </si>
  <si>
    <t>Kapitalne pomoći temeljem prijenosa EU sredstava</t>
  </si>
  <si>
    <t>Prihodi po posebnim propisima</t>
  </si>
  <si>
    <t>Ostali nespomenuri prihodi</t>
  </si>
  <si>
    <t>Prihodi od upravnih i administrativnih 
pristojbi, pristojbi po posebnim propisima i naknada</t>
  </si>
  <si>
    <t>Prihodi od prodaje proizvoda i robe te pruženih usluga i prihoda od donacija</t>
  </si>
  <si>
    <t>Prihodi odr prodaje proizvoda i roba te pruženh usluga</t>
  </si>
  <si>
    <t>Prihodi od prodaje proizvoda i robe</t>
  </si>
  <si>
    <t>Prihodi od pruženih usluga</t>
  </si>
  <si>
    <t>Donacije od pravnih i fizičkih osoba izvan općeg proračuna</t>
  </si>
  <si>
    <t>Tekuće donacije</t>
  </si>
  <si>
    <t>Kapitalne donacije</t>
  </si>
  <si>
    <t>Prihodi iz nadležnog proračuna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</si>
  <si>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</si>
  <si>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</si>
  <si>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neifnancijske imovine</t>
  </si>
  <si>
    <t>UKUPNO PRIHODI</t>
  </si>
  <si>
    <t>Naknade za prijevoz, za rad na terenu i odvojeni život</t>
  </si>
  <si>
    <t>MZO</t>
  </si>
  <si>
    <t>Prihodi od imovine</t>
  </si>
  <si>
    <t>Prihodi od nefinancijske imovine</t>
  </si>
  <si>
    <t>Prihodi od zakupa i iznajmljivanja imovine</t>
  </si>
  <si>
    <t>Decentralizirana sredstva</t>
  </si>
  <si>
    <t>Kapitalne pomoći od izvanproračunskih korisnika</t>
  </si>
  <si>
    <t>Tekuće pomoći od izvanproračunskih korisnika</t>
  </si>
  <si>
    <t>Pomoći proračunu iz drugih proračuna i izvanproračunskim korisnicima</t>
  </si>
  <si>
    <t>Tekuće pomoći proračunu iz drugih proračuna i izvanproračunskim korisnicima</t>
  </si>
  <si>
    <t>Pomoći od izvanproračunskih korisnika</t>
  </si>
  <si>
    <t>Prijevozna sredstva</t>
  </si>
  <si>
    <t>Dobrinos za mirovinsko osiguranje</t>
  </si>
  <si>
    <t>Donacije</t>
  </si>
  <si>
    <t>0911 Predškolsko obrazovanje</t>
  </si>
  <si>
    <t>Aktivnost 1001T100103</t>
  </si>
  <si>
    <t>Školski obroci svima</t>
  </si>
  <si>
    <t>Aktivnost 1013A1001330</t>
  </si>
  <si>
    <t>E-škole</t>
  </si>
  <si>
    <t>Aktivnost 1013A1001304</t>
  </si>
  <si>
    <t>Natjecanja</t>
  </si>
  <si>
    <t>Aktivnost 1013A1001301</t>
  </si>
  <si>
    <t>Aktivnost 1013A101314</t>
  </si>
  <si>
    <t>Aktivnost 1001T100109</t>
  </si>
  <si>
    <t>Erasmus+</t>
  </si>
  <si>
    <t>Prihodi za posebne namjene</t>
  </si>
  <si>
    <t>Sportski praznici</t>
  </si>
  <si>
    <t>Pomoći od Općine Orehovica</t>
  </si>
  <si>
    <t>Aktivnost 1013A101301</t>
  </si>
  <si>
    <t>Predškola - MZO</t>
  </si>
  <si>
    <t>Produženi boravak -MZO</t>
  </si>
  <si>
    <t>Građevinski objekti</t>
  </si>
  <si>
    <t>Ostali građevinski objekti</t>
  </si>
  <si>
    <t>Vlastiti izvori</t>
  </si>
  <si>
    <t>Rezultat poslovanja</t>
  </si>
  <si>
    <t>Višak/manjak prihoda</t>
  </si>
  <si>
    <t>Višak prihoda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</si>
</sst>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 applyProtection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8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5" borderId="1" xfId="0" applyNumberFormat="1" applyFont="1" applyFill="1" applyBorder="1" applyAlignment="1" applyProtection="1">
      <alignment horizontal="left" vertical="center" wrapText="1" indent="1"/>
    </xf>
    <xf numFmtId="0" fontId="3" fillId="5" borderId="2" xfId="0" applyNumberFormat="1" applyFont="1" applyFill="1" applyBorder="1" applyAlignment="1" applyProtection="1">
      <alignment horizontal="left" vertical="center" wrapText="1" indent="1"/>
    </xf>
    <xf numFmtId="0" fontId="3" fillId="5" borderId="4" xfId="0" applyNumberFormat="1" applyFont="1" applyFill="1" applyBorder="1" applyAlignment="1" applyProtection="1">
      <alignment horizontal="left" vertical="center" wrapText="1" inden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3" fontId="3" fillId="5" borderId="4" xfId="0" applyNumberFormat="1" applyFont="1" applyFill="1" applyBorder="1" applyAlignment="1">
      <alignment horizontal="right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3" fontId="6" fillId="6" borderId="4" xfId="0" applyNumberFormat="1" applyFont="1" applyFill="1" applyBorder="1" applyAlignment="1">
      <alignment horizontal="right"/>
    </xf>
    <xf numFmtId="0" fontId="6" fillId="6" borderId="1" xfId="0" applyNumberFormat="1" applyFont="1" applyFill="1" applyBorder="1" applyAlignment="1" applyProtection="1">
      <alignment horizontal="left" vertical="center" wrapText="1" indent="1"/>
    </xf>
    <xf numFmtId="0" fontId="6" fillId="6" borderId="2" xfId="0" applyNumberFormat="1" applyFont="1" applyFill="1" applyBorder="1" applyAlignment="1" applyProtection="1">
      <alignment horizontal="left" vertical="center" wrapText="1" indent="1"/>
    </xf>
    <xf numFmtId="0" fontId="6" fillId="6" borderId="4" xfId="0" applyNumberFormat="1" applyFont="1" applyFill="1" applyBorder="1" applyAlignment="1" applyProtection="1">
      <alignment horizontal="left" vertical="center" wrapText="1" indent="1"/>
    </xf>
    <xf numFmtId="0" fontId="6" fillId="7" borderId="1" xfId="0" applyNumberFormat="1" applyFont="1" applyFill="1" applyBorder="1" applyAlignment="1" applyProtection="1">
      <alignment horizontal="left" vertical="center" wrapText="1" indent="1"/>
    </xf>
    <xf numFmtId="0" fontId="6" fillId="7" borderId="2" xfId="0" applyNumberFormat="1" applyFont="1" applyFill="1" applyBorder="1" applyAlignment="1" applyProtection="1">
      <alignment horizontal="left" vertical="center" wrapText="1" indent="1"/>
    </xf>
    <xf numFmtId="0" fontId="6" fillId="7" borderId="4" xfId="0" applyNumberFormat="1" applyFont="1" applyFill="1" applyBorder="1" applyAlignment="1" applyProtection="1">
      <alignment horizontal="left" vertical="center" wrapText="1" inden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3" fontId="6" fillId="7" borderId="4" xfId="0" applyNumberFormat="1" applyFont="1" applyFill="1" applyBorder="1" applyAlignment="1">
      <alignment horizontal="right"/>
    </xf>
    <xf numFmtId="0" fontId="3" fillId="8" borderId="4" xfId="0" applyNumberFormat="1" applyFont="1" applyFill="1" applyBorder="1" applyAlignment="1" applyProtection="1">
      <alignment horizontal="left" vertical="center" wrapText="1"/>
    </xf>
    <xf numFmtId="3" fontId="3" fillId="8" borderId="4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0" fillId="0" borderId="3" xfId="0" applyBorder="1"/>
    <xf numFmtId="0" fontId="0" fillId="0" borderId="1" xfId="0" applyBorder="1"/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/>
    </xf>
    <xf numFmtId="0" fontId="9" fillId="2" borderId="3" xfId="0" applyNumberFormat="1" applyFont="1" applyFill="1" applyBorder="1" applyAlignment="1" applyProtection="1">
      <alignment horizontal="left" vertical="center"/>
    </xf>
    <xf numFmtId="0" fontId="0" fillId="0" borderId="3" xfId="0" applyFont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5" borderId="3" xfId="0" applyFill="1" applyBorder="1"/>
    <xf numFmtId="0" fontId="0" fillId="5" borderId="3" xfId="0" applyFill="1" applyBorder="1" applyAlignment="1">
      <alignment horizontal="left"/>
    </xf>
    <xf numFmtId="0" fontId="0" fillId="5" borderId="3" xfId="0" applyFont="1" applyFill="1" applyBorder="1" applyAlignment="1">
      <alignment horizontal="left"/>
    </xf>
    <xf numFmtId="0" fontId="0" fillId="5" borderId="1" xfId="0" applyFill="1" applyBorder="1"/>
    <xf numFmtId="0" fontId="9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/>
    </xf>
    <xf numFmtId="0" fontId="9" fillId="5" borderId="1" xfId="0" applyNumberFormat="1" applyFont="1" applyFill="1" applyBorder="1" applyAlignment="1" applyProtection="1">
      <alignment horizontal="left" vertical="center" wrapText="1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3" fontId="3" fillId="5" borderId="3" xfId="0" applyNumberFormat="1" applyFont="1" applyFill="1" applyBorder="1" applyAlignment="1">
      <alignment horizontal="right"/>
    </xf>
    <xf numFmtId="3" fontId="3" fillId="5" borderId="3" xfId="0" applyNumberFormat="1" applyFont="1" applyFill="1" applyBorder="1" applyAlignment="1" applyProtection="1">
      <alignment horizontal="right" wrapText="1"/>
    </xf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1" fillId="9" borderId="3" xfId="0" applyNumberFormat="1" applyFont="1" applyFill="1" applyBorder="1" applyAlignment="1" applyProtection="1">
      <alignment horizontal="left" vertical="center" wrapText="1"/>
    </xf>
    <xf numFmtId="0" fontId="9" fillId="9" borderId="3" xfId="0" applyNumberFormat="1" applyFont="1" applyFill="1" applyBorder="1" applyAlignment="1" applyProtection="1">
      <alignment horizontal="left" vertical="center" wrapText="1"/>
    </xf>
    <xf numFmtId="3" fontId="3" fillId="9" borderId="4" xfId="0" applyNumberFormat="1" applyFont="1" applyFill="1" applyBorder="1" applyAlignment="1">
      <alignment horizontal="right"/>
    </xf>
    <xf numFmtId="0" fontId="9" fillId="9" borderId="3" xfId="0" quotePrefix="1" applyFont="1" applyFill="1" applyBorder="1" applyAlignment="1">
      <alignment horizontal="left" vertical="center"/>
    </xf>
    <xf numFmtId="0" fontId="10" fillId="9" borderId="3" xfId="0" quotePrefix="1" applyFont="1" applyFill="1" applyBorder="1" applyAlignment="1">
      <alignment horizontal="left" vertical="center"/>
    </xf>
    <xf numFmtId="0" fontId="11" fillId="10" borderId="3" xfId="0" applyNumberFormat="1" applyFont="1" applyFill="1" applyBorder="1" applyAlignment="1" applyProtection="1">
      <alignment horizontal="left" vertical="center" wrapText="1"/>
    </xf>
    <xf numFmtId="0" fontId="9" fillId="10" borderId="3" xfId="0" applyNumberFormat="1" applyFont="1" applyFill="1" applyBorder="1" applyAlignment="1" applyProtection="1">
      <alignment horizontal="left" vertical="center" wrapText="1"/>
    </xf>
    <xf numFmtId="0" fontId="9" fillId="10" borderId="1" xfId="0" applyNumberFormat="1" applyFont="1" applyFill="1" applyBorder="1" applyAlignment="1" applyProtection="1">
      <alignment horizontal="left" vertical="center" wrapText="1"/>
    </xf>
    <xf numFmtId="0" fontId="9" fillId="10" borderId="3" xfId="0" quotePrefix="1" applyFont="1" applyFill="1" applyBorder="1" applyAlignment="1">
      <alignment horizontal="left" vertical="center"/>
    </xf>
    <xf numFmtId="0" fontId="10" fillId="10" borderId="3" xfId="0" quotePrefix="1" applyFont="1" applyFill="1" applyBorder="1" applyAlignment="1">
      <alignment horizontal="left" vertical="center"/>
    </xf>
    <xf numFmtId="0" fontId="9" fillId="11" borderId="3" xfId="0" quotePrefix="1" applyFont="1" applyFill="1" applyBorder="1" applyAlignment="1">
      <alignment horizontal="left" vertical="center"/>
    </xf>
    <xf numFmtId="0" fontId="10" fillId="11" borderId="3" xfId="0" quotePrefix="1" applyFont="1" applyFill="1" applyBorder="1" applyAlignment="1">
      <alignment horizontal="left" vertical="center"/>
    </xf>
    <xf numFmtId="3" fontId="3" fillId="11" borderId="4" xfId="0" applyNumberFormat="1" applyFont="1" applyFill="1" applyBorder="1" applyAlignment="1">
      <alignment horizontal="right"/>
    </xf>
    <xf numFmtId="3" fontId="3" fillId="11" borderId="3" xfId="0" applyNumberFormat="1" applyFont="1" applyFill="1" applyBorder="1" applyAlignment="1">
      <alignment horizontal="right"/>
    </xf>
    <xf numFmtId="0" fontId="9" fillId="11" borderId="3" xfId="0" applyNumberFormat="1" applyFont="1" applyFill="1" applyBorder="1" applyAlignment="1" applyProtection="1">
      <alignment horizontal="left" vertical="center" wrapText="1"/>
    </xf>
    <xf numFmtId="3" fontId="3" fillId="11" borderId="3" xfId="0" applyNumberFormat="1" applyFont="1" applyFill="1" applyBorder="1" applyAlignment="1" applyProtection="1">
      <alignment horizontal="right" wrapText="1"/>
    </xf>
    <xf numFmtId="0" fontId="0" fillId="10" borderId="3" xfId="0" applyFill="1" applyBorder="1"/>
    <xf numFmtId="0" fontId="0" fillId="10" borderId="3" xfId="0" applyFill="1" applyBorder="1" applyAlignment="1">
      <alignment horizontal="left"/>
    </xf>
    <xf numFmtId="0" fontId="6" fillId="7" borderId="3" xfId="0" applyNumberFormat="1" applyFont="1" applyFill="1" applyBorder="1" applyAlignment="1" applyProtection="1">
      <alignment horizontal="left" vertical="center" wrapText="1"/>
    </xf>
    <xf numFmtId="0" fontId="0" fillId="12" borderId="3" xfId="0" applyFill="1" applyBorder="1"/>
    <xf numFmtId="0" fontId="0" fillId="12" borderId="3" xfId="0" applyFill="1" applyBorder="1" applyAlignment="1">
      <alignment horizontal="left"/>
    </xf>
    <xf numFmtId="0" fontId="6" fillId="12" borderId="4" xfId="0" applyNumberFormat="1" applyFont="1" applyFill="1" applyBorder="1" applyAlignment="1" applyProtection="1">
      <alignment horizontal="left" vertical="center" wrapText="1"/>
    </xf>
    <xf numFmtId="3" fontId="0" fillId="10" borderId="3" xfId="0" applyNumberFormat="1" applyFill="1" applyBorder="1"/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3" fontId="0" fillId="12" borderId="3" xfId="0" applyNumberFormat="1" applyFill="1" applyBorder="1"/>
    <xf numFmtId="0" fontId="9" fillId="6" borderId="3" xfId="0" applyNumberFormat="1" applyFont="1" applyFill="1" applyBorder="1" applyAlignment="1" applyProtection="1">
      <alignment horizontal="left" vertical="center" wrapText="1"/>
    </xf>
    <xf numFmtId="3" fontId="3" fillId="6" borderId="4" xfId="0" applyNumberFormat="1" applyFont="1" applyFill="1" applyBorder="1" applyAlignment="1">
      <alignment horizontal="right"/>
    </xf>
    <xf numFmtId="0" fontId="11" fillId="6" borderId="3" xfId="0" quotePrefix="1" applyFont="1" applyFill="1" applyBorder="1" applyAlignment="1">
      <alignment horizontal="left" vertical="center"/>
    </xf>
    <xf numFmtId="0" fontId="19" fillId="6" borderId="3" xfId="0" quotePrefix="1" applyFont="1" applyFill="1" applyBorder="1" applyAlignment="1">
      <alignment horizontal="left" vertical="center"/>
    </xf>
    <xf numFmtId="0" fontId="11" fillId="6" borderId="4" xfId="0" quotePrefix="1" applyFont="1" applyFill="1" applyBorder="1" applyAlignment="1">
      <alignment horizontal="left" vertical="center" wrapText="1"/>
    </xf>
    <xf numFmtId="0" fontId="11" fillId="6" borderId="3" xfId="0" applyNumberFormat="1" applyFont="1" applyFill="1" applyBorder="1" applyAlignment="1" applyProtection="1">
      <alignment horizontal="left" vertical="center" wrapText="1"/>
    </xf>
    <xf numFmtId="0" fontId="11" fillId="6" borderId="4" xfId="0" quotePrefix="1" applyFont="1" applyFill="1" applyBorder="1" applyAlignment="1">
      <alignment horizontal="left" vertical="center"/>
    </xf>
    <xf numFmtId="0" fontId="0" fillId="0" borderId="0" xfId="0" applyBorder="1"/>
    <xf numFmtId="0" fontId="3" fillId="2" borderId="4" xfId="0" applyNumberFormat="1" applyFont="1" applyFill="1" applyBorder="1" applyAlignment="1" applyProtection="1">
      <alignment horizontal="left" vertical="center" wrapText="1"/>
    </xf>
    <xf numFmtId="3" fontId="3" fillId="11" borderId="4" xfId="0" applyNumberFormat="1" applyFont="1" applyFill="1" applyBorder="1" applyAlignment="1" applyProtection="1">
      <alignment horizontal="right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13" borderId="4" xfId="0" applyNumberFormat="1" applyFont="1" applyFill="1" applyBorder="1" applyAlignment="1" applyProtection="1">
      <alignment horizontal="left" vertical="center" wrapText="1"/>
    </xf>
    <xf numFmtId="0" fontId="0" fillId="0" borderId="3" xfId="0" applyFill="1" applyBorder="1"/>
    <xf numFmtId="0" fontId="10" fillId="11" borderId="4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 indent="1"/>
    </xf>
    <xf numFmtId="0" fontId="6" fillId="6" borderId="2" xfId="0" applyNumberFormat="1" applyFont="1" applyFill="1" applyBorder="1" applyAlignment="1" applyProtection="1">
      <alignment horizontal="left" vertical="center" wrapText="1" indent="1"/>
    </xf>
    <xf numFmtId="0" fontId="6" fillId="6" borderId="4" xfId="0" applyNumberFormat="1" applyFont="1" applyFill="1" applyBorder="1" applyAlignment="1" applyProtection="1">
      <alignment horizontal="left" vertical="center" wrapText="1" indent="1"/>
    </xf>
    <xf numFmtId="0" fontId="6" fillId="6" borderId="1" xfId="0" applyNumberFormat="1" applyFont="1" applyFill="1" applyBorder="1" applyAlignment="1" applyProtection="1">
      <alignment horizontal="left" vertical="center" wrapText="1" indent="1"/>
    </xf>
    <xf numFmtId="0" fontId="6" fillId="6" borderId="2" xfId="0" applyNumberFormat="1" applyFont="1" applyFill="1" applyBorder="1" applyAlignment="1" applyProtection="1">
      <alignment horizontal="left" vertical="center" wrapText="1" indent="1"/>
    </xf>
    <xf numFmtId="0" fontId="6" fillId="6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9" fillId="0" borderId="3" xfId="0" quotePrefix="1" applyFont="1" applyFill="1" applyBorder="1" applyAlignment="1">
      <alignment horizontal="left" vertical="center"/>
    </xf>
    <xf numFmtId="0" fontId="10" fillId="0" borderId="3" xfId="0" quotePrefix="1" applyFont="1" applyFill="1" applyBorder="1" applyAlignment="1">
      <alignment horizontal="left" vertical="center"/>
    </xf>
    <xf numFmtId="3" fontId="3" fillId="0" borderId="3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 applyProtection="1">
      <alignment horizontal="right" wrapText="1"/>
    </xf>
    <xf numFmtId="0" fontId="11" fillId="14" borderId="3" xfId="0" quotePrefix="1" applyFont="1" applyFill="1" applyBorder="1" applyAlignment="1">
      <alignment horizontal="left" vertical="center"/>
    </xf>
    <xf numFmtId="0" fontId="9" fillId="14" borderId="3" xfId="0" applyNumberFormat="1" applyFont="1" applyFill="1" applyBorder="1" applyAlignment="1" applyProtection="1">
      <alignment horizontal="left" vertical="center" wrapText="1"/>
    </xf>
    <xf numFmtId="0" fontId="9" fillId="14" borderId="3" xfId="0" quotePrefix="1" applyFont="1" applyFill="1" applyBorder="1" applyAlignment="1">
      <alignment horizontal="left" vertical="center"/>
    </xf>
    <xf numFmtId="0" fontId="10" fillId="14" borderId="3" xfId="0" quotePrefix="1" applyFont="1" applyFill="1" applyBorder="1" applyAlignment="1">
      <alignment horizontal="left" vertical="center"/>
    </xf>
    <xf numFmtId="0" fontId="10" fillId="14" borderId="3" xfId="0" quotePrefix="1" applyFont="1" applyFill="1" applyBorder="1" applyAlignment="1">
      <alignment horizontal="left" vertical="center" wrapText="1"/>
    </xf>
    <xf numFmtId="3" fontId="3" fillId="14" borderId="3" xfId="0" applyNumberFormat="1" applyFont="1" applyFill="1" applyBorder="1" applyAlignment="1">
      <alignment horizontal="right"/>
    </xf>
    <xf numFmtId="3" fontId="3" fillId="14" borderId="3" xfId="0" applyNumberFormat="1" applyFont="1" applyFill="1" applyBorder="1" applyAlignment="1" applyProtection="1">
      <alignment horizontal="right" wrapText="1"/>
    </xf>
    <xf numFmtId="0" fontId="9" fillId="15" borderId="3" xfId="0" applyNumberFormat="1" applyFont="1" applyFill="1" applyBorder="1" applyAlignment="1" applyProtection="1">
      <alignment horizontal="left" vertical="center" wrapText="1"/>
    </xf>
    <xf numFmtId="0" fontId="9" fillId="15" borderId="3" xfId="0" quotePrefix="1" applyFont="1" applyFill="1" applyBorder="1" applyAlignment="1">
      <alignment horizontal="left" vertical="center"/>
    </xf>
    <xf numFmtId="0" fontId="10" fillId="15" borderId="3" xfId="0" quotePrefix="1" applyFont="1" applyFill="1" applyBorder="1" applyAlignment="1">
      <alignment horizontal="left" vertical="center"/>
    </xf>
    <xf numFmtId="3" fontId="3" fillId="15" borderId="3" xfId="0" applyNumberFormat="1" applyFont="1" applyFill="1" applyBorder="1" applyAlignment="1">
      <alignment horizontal="right"/>
    </xf>
    <xf numFmtId="3" fontId="3" fillId="15" borderId="3" xfId="0" applyNumberFormat="1" applyFont="1" applyFill="1" applyBorder="1" applyAlignment="1" applyProtection="1">
      <alignment horizontal="right" wrapText="1"/>
    </xf>
    <xf numFmtId="0" fontId="9" fillId="16" borderId="3" xfId="0" applyNumberFormat="1" applyFont="1" applyFill="1" applyBorder="1" applyAlignment="1" applyProtection="1">
      <alignment horizontal="left" vertical="center" wrapText="1"/>
    </xf>
    <xf numFmtId="0" fontId="9" fillId="16" borderId="3" xfId="0" quotePrefix="1" applyFont="1" applyFill="1" applyBorder="1" applyAlignment="1">
      <alignment horizontal="left" vertical="center"/>
    </xf>
    <xf numFmtId="0" fontId="10" fillId="16" borderId="3" xfId="0" quotePrefix="1" applyFont="1" applyFill="1" applyBorder="1" applyAlignment="1">
      <alignment horizontal="left" vertical="center"/>
    </xf>
    <xf numFmtId="3" fontId="3" fillId="16" borderId="3" xfId="0" applyNumberFormat="1" applyFont="1" applyFill="1" applyBorder="1" applyAlignment="1">
      <alignment horizontal="right"/>
    </xf>
    <xf numFmtId="3" fontId="3" fillId="16" borderId="3" xfId="0" applyNumberFormat="1" applyFont="1" applyFill="1" applyBorder="1" applyAlignment="1" applyProtection="1">
      <alignment horizontal="right" wrapText="1"/>
    </xf>
    <xf numFmtId="0" fontId="9" fillId="3" borderId="2" xfId="0" applyNumberFormat="1" applyFont="1" applyFill="1" applyBorder="1" applyAlignment="1" applyProtection="1">
      <alignment vertical="center"/>
    </xf>
    <xf numFmtId="0" fontId="0" fillId="12" borderId="1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wrapText="1"/>
    </xf>
    <xf numFmtId="0" fontId="17" fillId="0" borderId="0" xfId="0" applyNumberFormat="1" applyFont="1" applyFill="1" applyBorder="1" applyAlignment="1" applyProtection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 indent="1"/>
    </xf>
    <xf numFmtId="0" fontId="6" fillId="6" borderId="2" xfId="0" applyNumberFormat="1" applyFont="1" applyFill="1" applyBorder="1" applyAlignment="1" applyProtection="1">
      <alignment horizontal="left" vertical="center" wrapText="1" indent="1"/>
    </xf>
    <xf numFmtId="0" fontId="6" fillId="6" borderId="4" xfId="0" applyNumberFormat="1" applyFont="1" applyFill="1" applyBorder="1" applyAlignment="1" applyProtection="1">
      <alignment horizontal="left" vertical="center" wrapText="1" inden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65911"/>
      <color rgb="FFFFE699"/>
      <color rgb="FFFFFF00"/>
      <color rgb="FFFFCC00"/>
      <color rgb="FFCC3300"/>
      <color rgb="FF990000"/>
      <color rgb="FF3399FF"/>
      <color rgb="FF6699FF"/>
      <color rgb="FF66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5"/>
  <sheetViews>
    <sheetView tabSelected="1" zoomScale="84" zoomScaleNormal="84" workbookViewId="0">
      <selection activeCell="E123" sqref="E123:E129"/>
    </sheetView>
  </sheetViews>
  <sheetFormatPr defaultRowHeight="15" x14ac:dyDescent="0.25"/>
  <cols>
    <col min="1" max="1" width="7.42578125" bestFit="1" customWidth="1"/>
    <col min="2" max="2" width="19" customWidth="1"/>
    <col min="3" max="3" width="5.42578125" bestFit="1" customWidth="1"/>
    <col min="4" max="4" width="29.42578125" customWidth="1"/>
    <col min="5" max="9" width="25.28515625" customWidth="1"/>
  </cols>
  <sheetData>
    <row r="1" spans="1:9" ht="42" customHeight="1" x14ac:dyDescent="0.25">
      <c r="A1" s="180" t="s">
        <v>55</v>
      </c>
      <c r="B1" s="180"/>
      <c r="C1" s="180"/>
      <c r="D1" s="180"/>
      <c r="E1" s="180"/>
      <c r="F1" s="180"/>
      <c r="G1" s="180"/>
      <c r="H1" s="180"/>
      <c r="I1" s="180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180" t="s">
        <v>32</v>
      </c>
      <c r="B3" s="180"/>
      <c r="C3" s="180"/>
      <c r="D3" s="180"/>
      <c r="E3" s="180"/>
      <c r="F3" s="180"/>
      <c r="G3" s="180"/>
      <c r="H3" s="184"/>
      <c r="I3" s="184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180" t="s">
        <v>15</v>
      </c>
      <c r="B5" s="185"/>
      <c r="C5" s="185"/>
      <c r="D5" s="185"/>
      <c r="E5" s="185"/>
      <c r="F5" s="185"/>
      <c r="G5" s="185"/>
      <c r="H5" s="185"/>
      <c r="I5" s="185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15.75" x14ac:dyDescent="0.25">
      <c r="A7" s="180" t="s">
        <v>1</v>
      </c>
      <c r="B7" s="181"/>
      <c r="C7" s="181"/>
      <c r="D7" s="181"/>
      <c r="E7" s="181"/>
      <c r="F7" s="181"/>
      <c r="G7" s="181"/>
      <c r="H7" s="181"/>
      <c r="I7" s="181"/>
    </row>
    <row r="8" spans="1:9" ht="18" x14ac:dyDescent="0.25">
      <c r="A8" s="5"/>
      <c r="B8" s="5"/>
      <c r="C8" s="5"/>
      <c r="D8" s="5"/>
      <c r="E8" s="5"/>
      <c r="F8" s="5"/>
      <c r="G8" s="5"/>
      <c r="H8" s="6"/>
      <c r="I8" s="6"/>
    </row>
    <row r="9" spans="1:9" ht="25.5" x14ac:dyDescent="0.25">
      <c r="A9" s="25" t="s">
        <v>16</v>
      </c>
      <c r="B9" s="24" t="s">
        <v>17</v>
      </c>
      <c r="C9" s="24" t="s">
        <v>18</v>
      </c>
      <c r="D9" s="24" t="s">
        <v>14</v>
      </c>
      <c r="E9" s="24" t="s">
        <v>12</v>
      </c>
      <c r="F9" s="25" t="s">
        <v>13</v>
      </c>
      <c r="G9" s="25" t="s">
        <v>49</v>
      </c>
      <c r="H9" s="25" t="s">
        <v>50</v>
      </c>
      <c r="I9" s="25" t="s">
        <v>51</v>
      </c>
    </row>
    <row r="10" spans="1:9" ht="15.75" customHeight="1" x14ac:dyDescent="0.25">
      <c r="A10" s="112">
        <v>6</v>
      </c>
      <c r="B10" s="112"/>
      <c r="C10" s="112"/>
      <c r="D10" s="117" t="s">
        <v>19</v>
      </c>
      <c r="E10" s="66">
        <f>SUM(E11+E27+E35+E42+E54)</f>
        <v>1191723</v>
      </c>
      <c r="F10" s="66">
        <f>SUM(F11+F27+F35+F42+F54)</f>
        <v>1190575</v>
      </c>
      <c r="G10" s="66">
        <f>SUM(G11+G27+G35+G42+G54)</f>
        <v>1398493</v>
      </c>
      <c r="H10" s="66">
        <f>SUM(H11+H27+H35+H42+H54)</f>
        <v>1389186</v>
      </c>
      <c r="I10" s="66">
        <f>SUM(I11+I27+I35+I42+I54)</f>
        <v>1389186</v>
      </c>
    </row>
    <row r="11" spans="1:9" ht="38.25" x14ac:dyDescent="0.25">
      <c r="A11" s="99"/>
      <c r="B11" s="99">
        <v>63</v>
      </c>
      <c r="C11" s="100"/>
      <c r="D11" s="57" t="s">
        <v>52</v>
      </c>
      <c r="E11" s="121">
        <f>SUM(E12,E14,E17,E20)</f>
        <v>1116823</v>
      </c>
      <c r="F11" s="116">
        <f>SUM(F12,F14,F17,F20)</f>
        <v>1115971</v>
      </c>
      <c r="G11" s="116">
        <f>SUM(G12,G14,G17,G20)</f>
        <v>1320976</v>
      </c>
      <c r="H11" s="116">
        <f>SUM(H12,H14,H17,H20)</f>
        <v>1311669</v>
      </c>
      <c r="I11" s="116">
        <f>SUM(I12,I14,I17,I20)</f>
        <v>1311669</v>
      </c>
    </row>
    <row r="12" spans="1:9" ht="38.25" x14ac:dyDescent="0.25">
      <c r="A12" s="94"/>
      <c r="B12" s="95">
        <v>633</v>
      </c>
      <c r="C12" s="95"/>
      <c r="D12" s="55" t="s">
        <v>160</v>
      </c>
      <c r="E12" s="88">
        <f>SUM(E13)</f>
        <v>12540</v>
      </c>
      <c r="F12" s="88">
        <f>SUM(F13)</f>
        <v>6968</v>
      </c>
      <c r="G12" s="88">
        <f>SUM(G13)</f>
        <v>5310</v>
      </c>
      <c r="H12" s="88">
        <v>5310</v>
      </c>
      <c r="I12" s="88">
        <v>5310</v>
      </c>
    </row>
    <row r="13" spans="1:9" ht="38.25" x14ac:dyDescent="0.25">
      <c r="A13" s="14"/>
      <c r="B13" s="14">
        <v>6331</v>
      </c>
      <c r="C13" s="15"/>
      <c r="D13" s="130" t="s">
        <v>161</v>
      </c>
      <c r="E13" s="10">
        <v>12540</v>
      </c>
      <c r="F13" s="10">
        <v>6968</v>
      </c>
      <c r="G13" s="10">
        <v>5310</v>
      </c>
      <c r="H13" s="10"/>
      <c r="I13" s="10"/>
    </row>
    <row r="14" spans="1:9" ht="25.5" x14ac:dyDescent="0.25">
      <c r="A14" s="94"/>
      <c r="B14" s="95">
        <v>634</v>
      </c>
      <c r="C14" s="95"/>
      <c r="D14" s="55" t="s">
        <v>162</v>
      </c>
      <c r="E14" s="88">
        <f>SUM(E15:E16)</f>
        <v>2352</v>
      </c>
      <c r="F14" s="88">
        <f>SUM(F15:F16)</f>
        <v>0</v>
      </c>
      <c r="G14" s="88">
        <f>SUM(G15:G16)</f>
        <v>2562</v>
      </c>
      <c r="H14" s="88">
        <v>2562</v>
      </c>
      <c r="I14" s="88">
        <v>2562</v>
      </c>
    </row>
    <row r="15" spans="1:9" ht="25.5" x14ac:dyDescent="0.25">
      <c r="A15" s="14"/>
      <c r="B15" s="14">
        <v>6341</v>
      </c>
      <c r="C15" s="15"/>
      <c r="D15" s="130" t="s">
        <v>159</v>
      </c>
      <c r="E15" s="10">
        <v>2007</v>
      </c>
      <c r="F15" s="10"/>
      <c r="G15" s="10">
        <v>2562</v>
      </c>
      <c r="H15" s="10"/>
      <c r="I15" s="10"/>
    </row>
    <row r="16" spans="1:9" ht="25.5" x14ac:dyDescent="0.25">
      <c r="A16" s="14"/>
      <c r="B16" s="14">
        <v>6342</v>
      </c>
      <c r="C16" s="15"/>
      <c r="D16" s="130" t="s">
        <v>158</v>
      </c>
      <c r="E16" s="10">
        <v>345</v>
      </c>
      <c r="F16" s="10"/>
      <c r="G16" s="10"/>
      <c r="H16" s="10"/>
      <c r="I16" s="10"/>
    </row>
    <row r="17" spans="1:9" ht="25.5" x14ac:dyDescent="0.25">
      <c r="A17" s="94"/>
      <c r="B17" s="95">
        <v>636</v>
      </c>
      <c r="C17" s="95"/>
      <c r="D17" s="55" t="s">
        <v>131</v>
      </c>
      <c r="E17" s="88">
        <f>SUM(E18:E19)</f>
        <v>1051992</v>
      </c>
      <c r="F17" s="88">
        <f>SUM(F18:F19)</f>
        <v>1062072</v>
      </c>
      <c r="G17" s="88">
        <f>SUM(G18:G19)</f>
        <v>1253307</v>
      </c>
      <c r="H17" s="88">
        <v>1260000</v>
      </c>
      <c r="I17" s="88">
        <v>1260000</v>
      </c>
    </row>
    <row r="18" spans="1:9" ht="38.25" x14ac:dyDescent="0.25">
      <c r="A18" s="14"/>
      <c r="B18" s="14">
        <v>6361</v>
      </c>
      <c r="C18" s="15"/>
      <c r="D18" s="118" t="s">
        <v>132</v>
      </c>
      <c r="E18" s="10">
        <v>1031239</v>
      </c>
      <c r="F18" s="10">
        <v>1062072</v>
      </c>
      <c r="G18" s="10">
        <v>1231672</v>
      </c>
      <c r="H18" s="10"/>
      <c r="I18" s="10"/>
    </row>
    <row r="19" spans="1:9" ht="38.25" x14ac:dyDescent="0.25">
      <c r="A19" s="14"/>
      <c r="B19" s="14">
        <v>6362</v>
      </c>
      <c r="C19" s="15"/>
      <c r="D19" s="118" t="s">
        <v>133</v>
      </c>
      <c r="E19" s="10">
        <v>20753</v>
      </c>
      <c r="F19" s="10"/>
      <c r="G19" s="10">
        <v>21635</v>
      </c>
      <c r="H19" s="10"/>
      <c r="I19" s="10"/>
    </row>
    <row r="20" spans="1:9" ht="25.5" x14ac:dyDescent="0.25">
      <c r="A20" s="97"/>
      <c r="B20" s="97">
        <v>638</v>
      </c>
      <c r="C20" s="98"/>
      <c r="D20" s="55" t="s">
        <v>134</v>
      </c>
      <c r="E20" s="96">
        <f>SUM(E21:E22)</f>
        <v>49939</v>
      </c>
      <c r="F20" s="96">
        <f>SUM(F21:F22)</f>
        <v>46931</v>
      </c>
      <c r="G20" s="96">
        <f>SUM(G21:G22)</f>
        <v>59797</v>
      </c>
      <c r="H20" s="96">
        <v>43797</v>
      </c>
      <c r="I20" s="96">
        <v>43797</v>
      </c>
    </row>
    <row r="21" spans="1:9" ht="25.5" x14ac:dyDescent="0.25">
      <c r="A21" s="14"/>
      <c r="B21" s="14">
        <v>6381</v>
      </c>
      <c r="C21" s="15"/>
      <c r="D21" s="118" t="s">
        <v>135</v>
      </c>
      <c r="E21" s="10">
        <v>49939</v>
      </c>
      <c r="F21" s="10">
        <v>46931</v>
      </c>
      <c r="G21" s="10">
        <v>56797</v>
      </c>
      <c r="H21" s="10"/>
      <c r="I21" s="10"/>
    </row>
    <row r="22" spans="1:9" ht="25.5" x14ac:dyDescent="0.25">
      <c r="A22" s="14"/>
      <c r="B22" s="14">
        <v>6382</v>
      </c>
      <c r="C22" s="15"/>
      <c r="D22" s="118" t="s">
        <v>136</v>
      </c>
      <c r="E22" s="10"/>
      <c r="F22" s="10"/>
      <c r="G22" s="10">
        <v>3000</v>
      </c>
      <c r="H22" s="10"/>
      <c r="I22" s="10"/>
    </row>
    <row r="23" spans="1:9" x14ac:dyDescent="0.25">
      <c r="A23" s="104"/>
      <c r="B23" s="104"/>
      <c r="C23" s="105">
        <v>11</v>
      </c>
      <c r="D23" s="105" t="s">
        <v>20</v>
      </c>
      <c r="E23" s="106"/>
      <c r="F23" s="107"/>
      <c r="G23" s="107"/>
      <c r="H23" s="107"/>
      <c r="I23" s="107"/>
    </row>
    <row r="24" spans="1:9" x14ac:dyDescent="0.25">
      <c r="A24" s="108"/>
      <c r="B24" s="104"/>
      <c r="C24" s="105">
        <v>51</v>
      </c>
      <c r="D24" s="105" t="s">
        <v>128</v>
      </c>
      <c r="E24" s="106">
        <v>49939</v>
      </c>
      <c r="F24" s="107">
        <v>46931</v>
      </c>
      <c r="G24" s="107">
        <v>59797</v>
      </c>
      <c r="H24" s="107">
        <v>43797</v>
      </c>
      <c r="I24" s="109">
        <v>43797</v>
      </c>
    </row>
    <row r="25" spans="1:9" x14ac:dyDescent="0.25">
      <c r="A25" s="108"/>
      <c r="B25" s="104"/>
      <c r="C25" s="105">
        <v>43</v>
      </c>
      <c r="D25" s="105" t="s">
        <v>54</v>
      </c>
      <c r="E25" s="106"/>
      <c r="F25" s="107"/>
      <c r="G25" s="107"/>
      <c r="H25" s="107"/>
      <c r="I25" s="109"/>
    </row>
    <row r="26" spans="1:9" ht="15.75" customHeight="1" x14ac:dyDescent="0.25">
      <c r="A26" s="108"/>
      <c r="B26" s="104"/>
      <c r="C26" s="105">
        <v>52</v>
      </c>
      <c r="D26" s="105" t="s">
        <v>53</v>
      </c>
      <c r="E26" s="106">
        <v>1069103</v>
      </c>
      <c r="F26" s="107">
        <v>1069040</v>
      </c>
      <c r="G26" s="107">
        <v>1261179</v>
      </c>
      <c r="H26" s="107">
        <v>1270528</v>
      </c>
      <c r="I26" s="109">
        <v>1270528</v>
      </c>
    </row>
    <row r="27" spans="1:9" ht="33" customHeight="1" x14ac:dyDescent="0.25">
      <c r="A27" s="120"/>
      <c r="B27" s="122">
        <v>64</v>
      </c>
      <c r="C27" s="123"/>
      <c r="D27" s="124" t="s">
        <v>154</v>
      </c>
      <c r="E27" s="121">
        <f>SUM(E28)</f>
        <v>585</v>
      </c>
      <c r="F27" s="121">
        <f>SUM(F28)</f>
        <v>2656</v>
      </c>
      <c r="G27" s="121">
        <f>SUM(G28)</f>
        <v>2656</v>
      </c>
      <c r="H27" s="121">
        <f>SUM(H28)</f>
        <v>2656</v>
      </c>
      <c r="I27" s="121">
        <f>SUM(I28)</f>
        <v>2656</v>
      </c>
    </row>
    <row r="28" spans="1:9" ht="15.75" customHeight="1" x14ac:dyDescent="0.25">
      <c r="A28" s="97"/>
      <c r="B28" s="97">
        <v>642</v>
      </c>
      <c r="C28" s="98"/>
      <c r="D28" s="55" t="s">
        <v>155</v>
      </c>
      <c r="E28" s="88">
        <f>SUM(E29:E29)</f>
        <v>585</v>
      </c>
      <c r="F28" s="88">
        <f>SUM(F29:F29)</f>
        <v>2656</v>
      </c>
      <c r="G28" s="88">
        <f>SUM(G29:G29)</f>
        <v>2656</v>
      </c>
      <c r="H28" s="88">
        <v>2656</v>
      </c>
      <c r="I28" s="88">
        <v>2656</v>
      </c>
    </row>
    <row r="29" spans="1:9" ht="26.25" customHeight="1" x14ac:dyDescent="0.25">
      <c r="A29" s="14"/>
      <c r="B29" s="14">
        <v>6422</v>
      </c>
      <c r="C29" s="15"/>
      <c r="D29" s="128" t="s">
        <v>156</v>
      </c>
      <c r="E29" s="10">
        <v>585</v>
      </c>
      <c r="F29" s="10">
        <v>2656</v>
      </c>
      <c r="G29" s="10">
        <v>2656</v>
      </c>
      <c r="H29" s="10"/>
      <c r="I29" s="10"/>
    </row>
    <row r="30" spans="1:9" ht="18" customHeight="1" x14ac:dyDescent="0.25">
      <c r="A30" s="104"/>
      <c r="B30" s="104"/>
      <c r="C30" s="105">
        <v>11</v>
      </c>
      <c r="D30" s="105" t="s">
        <v>20</v>
      </c>
      <c r="E30" s="106"/>
      <c r="F30" s="107"/>
      <c r="G30" s="107"/>
      <c r="H30" s="107"/>
      <c r="I30" s="107"/>
    </row>
    <row r="31" spans="1:9" ht="18" customHeight="1" x14ac:dyDescent="0.25">
      <c r="A31" s="104"/>
      <c r="B31" s="104"/>
      <c r="C31" s="105">
        <v>31</v>
      </c>
      <c r="D31" s="105" t="s">
        <v>39</v>
      </c>
      <c r="E31" s="106">
        <v>585</v>
      </c>
      <c r="F31" s="107">
        <v>2656</v>
      </c>
      <c r="G31" s="107">
        <v>2656</v>
      </c>
      <c r="H31" s="107">
        <v>2656</v>
      </c>
      <c r="I31" s="107">
        <v>2656</v>
      </c>
    </row>
    <row r="32" spans="1:9" ht="15" customHeight="1" x14ac:dyDescent="0.25">
      <c r="A32" s="108"/>
      <c r="B32" s="104"/>
      <c r="C32" s="105">
        <v>51</v>
      </c>
      <c r="D32" s="105" t="s">
        <v>128</v>
      </c>
      <c r="E32" s="106"/>
      <c r="F32" s="107"/>
      <c r="G32" s="107"/>
      <c r="H32" s="107"/>
      <c r="I32" s="109"/>
    </row>
    <row r="33" spans="1:9" ht="15.75" customHeight="1" x14ac:dyDescent="0.25">
      <c r="A33" s="108"/>
      <c r="B33" s="104"/>
      <c r="C33" s="105">
        <v>43</v>
      </c>
      <c r="D33" s="105" t="s">
        <v>54</v>
      </c>
      <c r="E33" s="106"/>
      <c r="F33" s="107"/>
      <c r="G33" s="107"/>
      <c r="H33" s="107"/>
      <c r="I33" s="109"/>
    </row>
    <row r="34" spans="1:9" ht="18.75" customHeight="1" x14ac:dyDescent="0.25">
      <c r="A34" s="108"/>
      <c r="B34" s="104"/>
      <c r="C34" s="105">
        <v>52</v>
      </c>
      <c r="D34" s="105" t="s">
        <v>53</v>
      </c>
      <c r="E34" s="106"/>
      <c r="F34" s="107"/>
      <c r="G34" s="107"/>
      <c r="H34" s="107"/>
      <c r="I34" s="109"/>
    </row>
    <row r="35" spans="1:9" ht="53.25" customHeight="1" x14ac:dyDescent="0.25">
      <c r="A35" s="120"/>
      <c r="B35" s="122">
        <v>65</v>
      </c>
      <c r="C35" s="123"/>
      <c r="D35" s="124" t="s">
        <v>139</v>
      </c>
      <c r="E35" s="121">
        <f>SUM(E36)</f>
        <v>8090</v>
      </c>
      <c r="F35" s="121">
        <f>SUM(F36)</f>
        <v>3318</v>
      </c>
      <c r="G35" s="121">
        <f>SUM(G36)</f>
        <v>5574</v>
      </c>
      <c r="H35" s="121">
        <f>SUM(H36)</f>
        <v>5574</v>
      </c>
      <c r="I35" s="121">
        <f>SUM(I36)</f>
        <v>5574</v>
      </c>
    </row>
    <row r="36" spans="1:9" x14ac:dyDescent="0.25">
      <c r="A36" s="97"/>
      <c r="B36" s="97">
        <v>652</v>
      </c>
      <c r="C36" s="98"/>
      <c r="D36" s="55" t="s">
        <v>137</v>
      </c>
      <c r="E36" s="88">
        <f>SUM(E37:E37)</f>
        <v>8090</v>
      </c>
      <c r="F36" s="88">
        <f>SUM(F37:F37)</f>
        <v>3318</v>
      </c>
      <c r="G36" s="88">
        <f>SUM(G37:G37)</f>
        <v>5574</v>
      </c>
      <c r="H36" s="88">
        <v>5574</v>
      </c>
      <c r="I36" s="88">
        <v>5574</v>
      </c>
    </row>
    <row r="37" spans="1:9" x14ac:dyDescent="0.25">
      <c r="A37" s="14"/>
      <c r="B37" s="14">
        <v>6526</v>
      </c>
      <c r="C37" s="15"/>
      <c r="D37" s="118" t="s">
        <v>138</v>
      </c>
      <c r="E37" s="10">
        <v>8090</v>
      </c>
      <c r="F37" s="10">
        <v>3318</v>
      </c>
      <c r="G37" s="10">
        <v>5574</v>
      </c>
      <c r="H37" s="10"/>
      <c r="I37" s="10"/>
    </row>
    <row r="38" spans="1:9" x14ac:dyDescent="0.25">
      <c r="A38" s="104"/>
      <c r="B38" s="104"/>
      <c r="C38" s="105">
        <v>11</v>
      </c>
      <c r="D38" s="105" t="s">
        <v>20</v>
      </c>
      <c r="E38" s="106"/>
      <c r="F38" s="107"/>
      <c r="G38" s="107"/>
      <c r="H38" s="107"/>
      <c r="I38" s="107"/>
    </row>
    <row r="39" spans="1:9" x14ac:dyDescent="0.25">
      <c r="A39" s="108"/>
      <c r="B39" s="104"/>
      <c r="C39" s="105">
        <v>51</v>
      </c>
      <c r="D39" s="105" t="s">
        <v>128</v>
      </c>
      <c r="E39" s="106"/>
      <c r="F39" s="107"/>
      <c r="G39" s="107"/>
      <c r="H39" s="107"/>
      <c r="I39" s="109"/>
    </row>
    <row r="40" spans="1:9" x14ac:dyDescent="0.25">
      <c r="A40" s="108"/>
      <c r="B40" s="104"/>
      <c r="C40" s="105">
        <v>43</v>
      </c>
      <c r="D40" s="105" t="s">
        <v>54</v>
      </c>
      <c r="E40" s="106">
        <v>8089.99</v>
      </c>
      <c r="F40" s="107">
        <v>3318</v>
      </c>
      <c r="G40" s="107">
        <v>5574</v>
      </c>
      <c r="H40" s="107">
        <v>5574</v>
      </c>
      <c r="I40" s="109">
        <v>5574</v>
      </c>
    </row>
    <row r="41" spans="1:9" x14ac:dyDescent="0.25">
      <c r="A41" s="108"/>
      <c r="B41" s="104"/>
      <c r="C41" s="105">
        <v>52</v>
      </c>
      <c r="D41" s="105" t="s">
        <v>53</v>
      </c>
      <c r="E41" s="106"/>
      <c r="F41" s="107"/>
      <c r="G41" s="107"/>
      <c r="H41" s="107"/>
      <c r="I41" s="109"/>
    </row>
    <row r="42" spans="1:9" ht="44.25" customHeight="1" x14ac:dyDescent="0.25">
      <c r="A42" s="99"/>
      <c r="B42" s="99">
        <v>66</v>
      </c>
      <c r="C42" s="100"/>
      <c r="D42" s="57" t="s">
        <v>140</v>
      </c>
      <c r="E42" s="116">
        <f>SUM(E43,E46)</f>
        <v>1640</v>
      </c>
      <c r="F42" s="116">
        <f>SUM(F43,F46)</f>
        <v>398</v>
      </c>
      <c r="G42" s="116">
        <f>SUM(G43,G46)</f>
        <v>398</v>
      </c>
      <c r="H42" s="116">
        <f>SUM(H43,H46)</f>
        <v>398</v>
      </c>
      <c r="I42" s="116">
        <f>SUM(I43,I46)</f>
        <v>398</v>
      </c>
    </row>
    <row r="43" spans="1:9" ht="38.25" customHeight="1" x14ac:dyDescent="0.25">
      <c r="A43" s="94"/>
      <c r="B43" s="95">
        <v>661</v>
      </c>
      <c r="C43" s="95"/>
      <c r="D43" s="55" t="s">
        <v>141</v>
      </c>
      <c r="E43" s="88">
        <f>SUM(E44:E45)</f>
        <v>0</v>
      </c>
      <c r="F43" s="88">
        <f>SUM(F44:F45)</f>
        <v>0</v>
      </c>
      <c r="G43" s="88">
        <f>SUM(G44:G45)</f>
        <v>0</v>
      </c>
      <c r="H43" s="88">
        <f>SUM(H44:H45)</f>
        <v>0</v>
      </c>
      <c r="I43" s="88">
        <f>SUM(I44:I45)</f>
        <v>0</v>
      </c>
    </row>
    <row r="44" spans="1:9" ht="15.75" customHeight="1" x14ac:dyDescent="0.25">
      <c r="A44" s="14"/>
      <c r="B44" s="14">
        <v>6614</v>
      </c>
      <c r="C44" s="15"/>
      <c r="D44" s="118" t="s">
        <v>142</v>
      </c>
      <c r="E44" s="10"/>
      <c r="F44" s="10"/>
      <c r="G44" s="10"/>
      <c r="H44" s="10"/>
      <c r="I44" s="10"/>
    </row>
    <row r="45" spans="1:9" x14ac:dyDescent="0.25">
      <c r="A45" s="14"/>
      <c r="B45" s="14">
        <v>6615</v>
      </c>
      <c r="C45" s="15"/>
      <c r="D45" s="118" t="s">
        <v>143</v>
      </c>
      <c r="E45" s="10"/>
      <c r="F45" s="10"/>
      <c r="G45" s="10"/>
      <c r="H45" s="10"/>
      <c r="I45" s="10"/>
    </row>
    <row r="46" spans="1:9" ht="25.5" x14ac:dyDescent="0.25">
      <c r="A46" s="97"/>
      <c r="B46" s="97">
        <v>663</v>
      </c>
      <c r="C46" s="98"/>
      <c r="D46" s="55" t="s">
        <v>144</v>
      </c>
      <c r="E46" s="96">
        <f>SUM(E47:E48)</f>
        <v>1640</v>
      </c>
      <c r="F46" s="96">
        <f>SUM(F47:F48)</f>
        <v>398</v>
      </c>
      <c r="G46" s="96">
        <f>SUM(G47:G48)</f>
        <v>398</v>
      </c>
      <c r="H46" s="96">
        <v>398</v>
      </c>
      <c r="I46" s="96">
        <v>398</v>
      </c>
    </row>
    <row r="47" spans="1:9" x14ac:dyDescent="0.25">
      <c r="A47" s="14"/>
      <c r="B47" s="14">
        <v>6631</v>
      </c>
      <c r="C47" s="15"/>
      <c r="D47" s="118" t="s">
        <v>145</v>
      </c>
      <c r="E47" s="10">
        <v>1640</v>
      </c>
      <c r="F47" s="10">
        <v>398</v>
      </c>
      <c r="G47" s="10">
        <v>398</v>
      </c>
      <c r="H47" s="10"/>
      <c r="I47" s="10"/>
    </row>
    <row r="48" spans="1:9" x14ac:dyDescent="0.25">
      <c r="A48" s="14"/>
      <c r="B48" s="14">
        <v>6632</v>
      </c>
      <c r="C48" s="15"/>
      <c r="D48" s="118" t="s">
        <v>146</v>
      </c>
      <c r="E48" s="10"/>
      <c r="F48" s="10"/>
      <c r="G48" s="10"/>
      <c r="H48" s="10"/>
      <c r="I48" s="10"/>
    </row>
    <row r="49" spans="1:9" x14ac:dyDescent="0.25">
      <c r="A49" s="104"/>
      <c r="B49" s="104"/>
      <c r="C49" s="105">
        <v>11</v>
      </c>
      <c r="D49" s="105" t="s">
        <v>20</v>
      </c>
      <c r="E49" s="106"/>
      <c r="F49" s="107"/>
      <c r="G49" s="107"/>
      <c r="H49" s="107"/>
      <c r="I49" s="107"/>
    </row>
    <row r="50" spans="1:9" x14ac:dyDescent="0.25">
      <c r="A50" s="108"/>
      <c r="B50" s="104"/>
      <c r="C50" s="105">
        <v>51</v>
      </c>
      <c r="D50" s="105" t="s">
        <v>128</v>
      </c>
      <c r="E50" s="106"/>
      <c r="F50" s="107"/>
      <c r="G50" s="107"/>
      <c r="H50" s="107"/>
      <c r="I50" s="109"/>
    </row>
    <row r="51" spans="1:9" x14ac:dyDescent="0.25">
      <c r="A51" s="108"/>
      <c r="B51" s="104"/>
      <c r="C51" s="105">
        <v>43</v>
      </c>
      <c r="D51" s="105" t="s">
        <v>54</v>
      </c>
      <c r="E51" s="106"/>
      <c r="F51" s="107"/>
      <c r="G51" s="107"/>
      <c r="H51" s="107"/>
      <c r="I51" s="109"/>
    </row>
    <row r="52" spans="1:9" x14ac:dyDescent="0.25">
      <c r="A52" s="108"/>
      <c r="B52" s="104"/>
      <c r="C52" s="105">
        <v>52</v>
      </c>
      <c r="D52" s="105" t="s">
        <v>53</v>
      </c>
      <c r="E52" s="106"/>
      <c r="F52" s="107"/>
      <c r="G52" s="107"/>
      <c r="H52" s="107"/>
      <c r="I52" s="109"/>
    </row>
    <row r="53" spans="1:9" ht="33.75" customHeight="1" x14ac:dyDescent="0.25">
      <c r="A53" s="108"/>
      <c r="B53" s="104"/>
      <c r="C53" s="105">
        <v>61</v>
      </c>
      <c r="D53" s="133" t="s">
        <v>144</v>
      </c>
      <c r="E53" s="106">
        <v>1640</v>
      </c>
      <c r="F53" s="106">
        <v>398</v>
      </c>
      <c r="G53" s="106">
        <v>398</v>
      </c>
      <c r="H53" s="106">
        <v>398</v>
      </c>
      <c r="I53" s="129">
        <v>398</v>
      </c>
    </row>
    <row r="54" spans="1:9" ht="24.75" customHeight="1" x14ac:dyDescent="0.25">
      <c r="A54" s="125"/>
      <c r="B54" s="159">
        <v>67</v>
      </c>
      <c r="C54" s="123"/>
      <c r="D54" s="126" t="s">
        <v>147</v>
      </c>
      <c r="E54" s="58">
        <f>SUM(E55)</f>
        <v>64585</v>
      </c>
      <c r="F54" s="58">
        <f>SUM(F55)</f>
        <v>68232</v>
      </c>
      <c r="G54" s="58">
        <f>SUM(G55)</f>
        <v>68889</v>
      </c>
      <c r="H54" s="58">
        <f>SUM(H55)</f>
        <v>68889</v>
      </c>
      <c r="I54" s="58">
        <f>SUM(I55)</f>
        <v>68889</v>
      </c>
    </row>
    <row r="55" spans="1:9" ht="38.25" x14ac:dyDescent="0.25">
      <c r="A55" s="97"/>
      <c r="B55" s="97">
        <v>671</v>
      </c>
      <c r="C55" s="98"/>
      <c r="D55" s="55" t="s">
        <v>148</v>
      </c>
      <c r="E55" s="88">
        <f>SUM(E56:E57)</f>
        <v>64585</v>
      </c>
      <c r="F55" s="88">
        <f>SUM(F56:F57)</f>
        <v>68232</v>
      </c>
      <c r="G55" s="88">
        <f>SUM(G56:G57)</f>
        <v>68889</v>
      </c>
      <c r="H55" s="88">
        <v>68889</v>
      </c>
      <c r="I55" s="88">
        <v>68889</v>
      </c>
    </row>
    <row r="56" spans="1:9" ht="38.25" x14ac:dyDescent="0.25">
      <c r="A56" s="14"/>
      <c r="B56" s="14">
        <v>6711</v>
      </c>
      <c r="C56" s="15"/>
      <c r="D56" s="118" t="s">
        <v>149</v>
      </c>
      <c r="E56" s="10">
        <v>62875</v>
      </c>
      <c r="F56" s="10">
        <v>68232</v>
      </c>
      <c r="G56" s="10">
        <v>68889</v>
      </c>
      <c r="H56" s="10"/>
      <c r="I56" s="10"/>
    </row>
    <row r="57" spans="1:9" ht="38.25" x14ac:dyDescent="0.25">
      <c r="A57" s="14"/>
      <c r="B57" s="14">
        <v>6712</v>
      </c>
      <c r="C57" s="15"/>
      <c r="D57" s="118" t="s">
        <v>150</v>
      </c>
      <c r="E57" s="10">
        <v>1710</v>
      </c>
      <c r="F57" s="10"/>
      <c r="G57" s="10"/>
      <c r="H57" s="10"/>
      <c r="I57" s="10"/>
    </row>
    <row r="58" spans="1:9" x14ac:dyDescent="0.25">
      <c r="A58" s="104"/>
      <c r="B58" s="104"/>
      <c r="C58" s="105">
        <v>11</v>
      </c>
      <c r="D58" s="105" t="s">
        <v>20</v>
      </c>
      <c r="E58" s="106">
        <v>3861</v>
      </c>
      <c r="F58" s="107">
        <v>3517</v>
      </c>
      <c r="G58" s="107">
        <v>4990</v>
      </c>
      <c r="H58" s="107">
        <v>4990</v>
      </c>
      <c r="I58" s="107">
        <v>4990</v>
      </c>
    </row>
    <row r="59" spans="1:9" x14ac:dyDescent="0.25">
      <c r="A59" s="108"/>
      <c r="B59" s="104"/>
      <c r="C59" s="105">
        <v>51</v>
      </c>
      <c r="D59" s="105" t="s">
        <v>128</v>
      </c>
      <c r="E59" s="106"/>
      <c r="F59" s="107"/>
      <c r="G59" s="107"/>
      <c r="H59" s="107"/>
      <c r="I59" s="109"/>
    </row>
    <row r="60" spans="1:9" x14ac:dyDescent="0.25">
      <c r="A60" s="108"/>
      <c r="B60" s="104"/>
      <c r="C60" s="105">
        <v>43</v>
      </c>
      <c r="D60" s="105" t="s">
        <v>54</v>
      </c>
      <c r="E60" s="106"/>
      <c r="F60" s="107"/>
      <c r="G60" s="107"/>
      <c r="H60" s="107"/>
      <c r="I60" s="109"/>
    </row>
    <row r="61" spans="1:9" x14ac:dyDescent="0.25">
      <c r="A61" s="108"/>
      <c r="B61" s="104"/>
      <c r="C61" s="105">
        <v>44</v>
      </c>
      <c r="D61" s="105" t="s">
        <v>157</v>
      </c>
      <c r="E61" s="106">
        <v>60724</v>
      </c>
      <c r="F61" s="107">
        <v>64715</v>
      </c>
      <c r="G61" s="107">
        <v>63899</v>
      </c>
      <c r="H61" s="107">
        <v>63899</v>
      </c>
      <c r="I61" s="109">
        <v>63899</v>
      </c>
    </row>
    <row r="62" spans="1:9" x14ac:dyDescent="0.25">
      <c r="A62" s="108"/>
      <c r="B62" s="104"/>
      <c r="C62" s="105">
        <v>52</v>
      </c>
      <c r="D62" s="105" t="s">
        <v>53</v>
      </c>
      <c r="E62" s="107"/>
      <c r="F62" s="107"/>
      <c r="G62" s="107"/>
      <c r="H62" s="107"/>
      <c r="I62" s="109"/>
    </row>
    <row r="63" spans="1:9" x14ac:dyDescent="0.25">
      <c r="A63" s="166">
        <v>9</v>
      </c>
      <c r="B63" s="167"/>
      <c r="C63" s="168"/>
      <c r="D63" s="168" t="s">
        <v>185</v>
      </c>
      <c r="E63" s="169"/>
      <c r="F63" s="169">
        <v>19908</v>
      </c>
      <c r="G63" s="169"/>
      <c r="H63" s="169"/>
      <c r="I63" s="170"/>
    </row>
    <row r="64" spans="1:9" x14ac:dyDescent="0.25">
      <c r="A64" s="160"/>
      <c r="B64" s="161">
        <v>92</v>
      </c>
      <c r="C64" s="162"/>
      <c r="D64" s="163" t="s">
        <v>186</v>
      </c>
      <c r="E64" s="164"/>
      <c r="F64" s="58">
        <f>SUM(F67)</f>
        <v>19908</v>
      </c>
      <c r="G64" s="164"/>
      <c r="H64" s="164"/>
      <c r="I64" s="165"/>
    </row>
    <row r="65" spans="1:9" x14ac:dyDescent="0.25">
      <c r="A65" s="171"/>
      <c r="B65" s="172">
        <v>922</v>
      </c>
      <c r="C65" s="173"/>
      <c r="D65" s="173" t="s">
        <v>187</v>
      </c>
      <c r="E65" s="174"/>
      <c r="F65" s="174"/>
      <c r="G65" s="174"/>
      <c r="H65" s="174"/>
      <c r="I65" s="175"/>
    </row>
    <row r="66" spans="1:9" x14ac:dyDescent="0.25">
      <c r="A66" s="154"/>
      <c r="B66" s="155">
        <v>9221</v>
      </c>
      <c r="C66" s="156"/>
      <c r="D66" s="156" t="s">
        <v>188</v>
      </c>
      <c r="E66" s="157"/>
      <c r="F66" s="157"/>
      <c r="G66" s="157"/>
      <c r="H66" s="157"/>
      <c r="I66" s="158"/>
    </row>
    <row r="67" spans="1:9" x14ac:dyDescent="0.25">
      <c r="A67" s="104"/>
      <c r="B67" s="104"/>
      <c r="C67" s="105">
        <v>31</v>
      </c>
      <c r="D67" s="105" t="s">
        <v>39</v>
      </c>
      <c r="E67" s="106"/>
      <c r="F67" s="107">
        <v>19908</v>
      </c>
      <c r="G67" s="107"/>
      <c r="H67" s="107"/>
      <c r="I67" s="107"/>
    </row>
    <row r="68" spans="1:9" s="127" customFormat="1" x14ac:dyDescent="0.25">
      <c r="A68" s="166"/>
      <c r="B68" s="167" t="s">
        <v>151</v>
      </c>
      <c r="C68" s="168"/>
      <c r="D68" s="168"/>
      <c r="E68" s="169">
        <f>SUM(E11+E27+E35+E42+E54)</f>
        <v>1191723</v>
      </c>
      <c r="F68" s="169">
        <f>SUM(F11+F27+F35+F42+F54+F64)</f>
        <v>1210483</v>
      </c>
      <c r="G68" s="169">
        <f>SUM(G11+G27+G35+G42+G54)</f>
        <v>1398493</v>
      </c>
      <c r="H68" s="169">
        <f>SUM(H11+H27+H35+H42+H54)</f>
        <v>1389186</v>
      </c>
      <c r="I68" s="169">
        <f>SUM(I11+I27+I35+I42+I54)</f>
        <v>1389186</v>
      </c>
    </row>
    <row r="70" spans="1:9" ht="15.75" x14ac:dyDescent="0.25">
      <c r="A70" s="182" t="s">
        <v>21</v>
      </c>
      <c r="B70" s="183"/>
      <c r="C70" s="183"/>
      <c r="D70" s="183"/>
      <c r="E70" s="183"/>
      <c r="F70" s="183"/>
      <c r="G70" s="183"/>
      <c r="H70" s="183"/>
      <c r="I70" s="183"/>
    </row>
    <row r="71" spans="1:9" ht="18" x14ac:dyDescent="0.25">
      <c r="A71" s="5"/>
      <c r="B71" s="5"/>
      <c r="C71" s="5"/>
      <c r="D71" s="5"/>
      <c r="E71" s="5"/>
      <c r="F71" s="5"/>
      <c r="G71" s="5"/>
      <c r="H71" s="6"/>
      <c r="I71" s="6"/>
    </row>
    <row r="72" spans="1:9" ht="25.5" x14ac:dyDescent="0.25">
      <c r="A72" s="25" t="s">
        <v>16</v>
      </c>
      <c r="B72" s="24" t="s">
        <v>17</v>
      </c>
      <c r="C72" s="24" t="s">
        <v>18</v>
      </c>
      <c r="D72" s="24" t="s">
        <v>22</v>
      </c>
      <c r="E72" s="24" t="s">
        <v>12</v>
      </c>
      <c r="F72" s="25" t="s">
        <v>13</v>
      </c>
      <c r="G72" s="25" t="s">
        <v>49</v>
      </c>
      <c r="H72" s="25" t="s">
        <v>50</v>
      </c>
      <c r="I72" s="25" t="s">
        <v>51</v>
      </c>
    </row>
    <row r="73" spans="1:9" x14ac:dyDescent="0.25">
      <c r="A73" s="112">
        <v>3</v>
      </c>
      <c r="B73" s="112"/>
      <c r="C73" s="112"/>
      <c r="D73" s="93" t="s">
        <v>23</v>
      </c>
      <c r="E73" s="66">
        <f>SUM(E74+E89+E130+E139)</f>
        <v>1171133</v>
      </c>
      <c r="F73" s="66">
        <f>SUM(F74+F89+F130+F139)</f>
        <v>1178231</v>
      </c>
      <c r="G73" s="66">
        <f>SUM(G74+G89+G130+G139)</f>
        <v>1373858</v>
      </c>
      <c r="H73" s="66">
        <f>SUM(H74+H89+H130+H139)</f>
        <v>1367551</v>
      </c>
      <c r="I73" s="66">
        <f>SUM(I74+I89+I130+I139)</f>
        <v>1367551</v>
      </c>
    </row>
    <row r="74" spans="1:9" x14ac:dyDescent="0.25">
      <c r="A74" s="99"/>
      <c r="B74" s="100">
        <v>31</v>
      </c>
      <c r="C74" s="100"/>
      <c r="D74" s="57" t="s">
        <v>24</v>
      </c>
      <c r="E74" s="116">
        <f>SUM(E75,E79,E81)</f>
        <v>1003850</v>
      </c>
      <c r="F74" s="116">
        <f t="shared" ref="F74:G74" si="0">SUM(F75,F79,F81)</f>
        <v>1013724</v>
      </c>
      <c r="G74" s="116">
        <f t="shared" si="0"/>
        <v>1162651</v>
      </c>
      <c r="H74" s="116">
        <v>1169343</v>
      </c>
      <c r="I74" s="116">
        <v>1169343</v>
      </c>
    </row>
    <row r="75" spans="1:9" x14ac:dyDescent="0.25">
      <c r="A75" s="94"/>
      <c r="B75" s="95">
        <v>311</v>
      </c>
      <c r="C75" s="95"/>
      <c r="D75" s="55" t="s">
        <v>60</v>
      </c>
      <c r="E75" s="88">
        <f>SUM(E76:E78)</f>
        <v>680052</v>
      </c>
      <c r="F75" s="88">
        <f t="shared" ref="F75:I75" si="1">SUM(F76:F78)</f>
        <v>674350</v>
      </c>
      <c r="G75" s="88">
        <f t="shared" si="1"/>
        <v>774236</v>
      </c>
      <c r="H75" s="88">
        <f t="shared" si="1"/>
        <v>0</v>
      </c>
      <c r="I75" s="88">
        <f t="shared" si="1"/>
        <v>0</v>
      </c>
    </row>
    <row r="76" spans="1:9" x14ac:dyDescent="0.25">
      <c r="A76" s="14"/>
      <c r="B76" s="14">
        <v>3111</v>
      </c>
      <c r="C76" s="15"/>
      <c r="D76" s="92" t="s">
        <v>72</v>
      </c>
      <c r="E76" s="10">
        <v>661053</v>
      </c>
      <c r="F76" s="11">
        <v>661078</v>
      </c>
      <c r="G76" s="11">
        <v>755258</v>
      </c>
      <c r="H76" s="11"/>
      <c r="I76" s="11"/>
    </row>
    <row r="77" spans="1:9" x14ac:dyDescent="0.25">
      <c r="A77" s="14"/>
      <c r="B77" s="14">
        <v>3113</v>
      </c>
      <c r="C77" s="15"/>
      <c r="D77" s="92" t="s">
        <v>73</v>
      </c>
      <c r="E77" s="10">
        <v>12770</v>
      </c>
      <c r="F77" s="11">
        <v>6636</v>
      </c>
      <c r="G77" s="11">
        <v>12608</v>
      </c>
      <c r="H77" s="11"/>
      <c r="I77" s="11"/>
    </row>
    <row r="78" spans="1:9" x14ac:dyDescent="0.25">
      <c r="A78" s="14"/>
      <c r="B78" s="14">
        <v>3114</v>
      </c>
      <c r="C78" s="15"/>
      <c r="D78" s="92" t="s">
        <v>74</v>
      </c>
      <c r="E78" s="10">
        <v>6229</v>
      </c>
      <c r="F78" s="11">
        <v>6636</v>
      </c>
      <c r="G78" s="11">
        <v>6370</v>
      </c>
      <c r="H78" s="11"/>
      <c r="I78" s="11"/>
    </row>
    <row r="79" spans="1:9" x14ac:dyDescent="0.25">
      <c r="A79" s="97"/>
      <c r="B79" s="97">
        <v>312</v>
      </c>
      <c r="C79" s="98"/>
      <c r="D79" s="55" t="s">
        <v>75</v>
      </c>
      <c r="E79" s="96">
        <f>E80</f>
        <v>46594</v>
      </c>
      <c r="F79" s="96">
        <f t="shared" ref="F79:I79" si="2">F80</f>
        <v>40228</v>
      </c>
      <c r="G79" s="96">
        <f t="shared" si="2"/>
        <v>39605</v>
      </c>
      <c r="H79" s="96">
        <f t="shared" si="2"/>
        <v>0</v>
      </c>
      <c r="I79" s="96">
        <f t="shared" si="2"/>
        <v>0</v>
      </c>
    </row>
    <row r="80" spans="1:9" x14ac:dyDescent="0.25">
      <c r="A80" s="14"/>
      <c r="B80" s="14">
        <v>3121</v>
      </c>
      <c r="C80" s="15"/>
      <c r="D80" s="92" t="s">
        <v>76</v>
      </c>
      <c r="E80" s="10">
        <v>46594</v>
      </c>
      <c r="F80" s="11">
        <v>40228</v>
      </c>
      <c r="G80" s="11">
        <v>39605</v>
      </c>
      <c r="H80" s="11"/>
      <c r="I80" s="11"/>
    </row>
    <row r="81" spans="1:9" x14ac:dyDescent="0.25">
      <c r="A81" s="97"/>
      <c r="B81" s="97">
        <v>313</v>
      </c>
      <c r="C81" s="98"/>
      <c r="D81" s="55" t="s">
        <v>61</v>
      </c>
      <c r="E81" s="88">
        <f>SUM(E82:E83)</f>
        <v>277204</v>
      </c>
      <c r="F81" s="88">
        <f>SUM(F82:F83)</f>
        <v>299146</v>
      </c>
      <c r="G81" s="88">
        <f>SUM(G82:G83)</f>
        <v>348810</v>
      </c>
      <c r="H81" s="88">
        <f>SUM(H83:H83)</f>
        <v>0</v>
      </c>
      <c r="I81" s="88">
        <f>SUM(I83:I83)</f>
        <v>0</v>
      </c>
    </row>
    <row r="82" spans="1:9" ht="25.5" x14ac:dyDescent="0.25">
      <c r="A82" s="14"/>
      <c r="B82" s="14">
        <v>3131</v>
      </c>
      <c r="C82" s="15"/>
      <c r="D82" s="132" t="s">
        <v>164</v>
      </c>
      <c r="E82" s="10">
        <v>142500</v>
      </c>
      <c r="F82" s="11">
        <v>144710</v>
      </c>
      <c r="G82" s="11">
        <v>169906</v>
      </c>
      <c r="H82" s="11"/>
      <c r="I82" s="11"/>
    </row>
    <row r="83" spans="1:9" ht="25.5" x14ac:dyDescent="0.25">
      <c r="A83" s="14"/>
      <c r="B83" s="14">
        <v>3132</v>
      </c>
      <c r="C83" s="15"/>
      <c r="D83" s="92" t="s">
        <v>78</v>
      </c>
      <c r="E83" s="10">
        <v>134704</v>
      </c>
      <c r="F83" s="11">
        <v>154436</v>
      </c>
      <c r="G83" s="11">
        <v>178904</v>
      </c>
      <c r="H83" s="11"/>
      <c r="I83" s="11"/>
    </row>
    <row r="84" spans="1:9" x14ac:dyDescent="0.25">
      <c r="A84" s="104"/>
      <c r="B84" s="104"/>
      <c r="C84" s="105">
        <v>11</v>
      </c>
      <c r="D84" s="105" t="s">
        <v>20</v>
      </c>
      <c r="E84" s="106">
        <v>2406</v>
      </c>
      <c r="F84" s="107">
        <v>3358</v>
      </c>
      <c r="G84" s="107">
        <v>4572</v>
      </c>
      <c r="H84" s="107">
        <v>4572</v>
      </c>
      <c r="I84" s="107">
        <v>4572</v>
      </c>
    </row>
    <row r="85" spans="1:9" x14ac:dyDescent="0.25">
      <c r="A85" s="108"/>
      <c r="B85" s="104"/>
      <c r="C85" s="105">
        <v>51</v>
      </c>
      <c r="D85" s="105" t="s">
        <v>128</v>
      </c>
      <c r="E85" s="106">
        <v>31516</v>
      </c>
      <c r="F85" s="107">
        <v>24793</v>
      </c>
      <c r="G85" s="107">
        <v>26100</v>
      </c>
      <c r="H85" s="107">
        <v>26100</v>
      </c>
      <c r="I85" s="109">
        <v>26100</v>
      </c>
    </row>
    <row r="86" spans="1:9" x14ac:dyDescent="0.25">
      <c r="A86" s="108"/>
      <c r="B86" s="104"/>
      <c r="C86" s="105">
        <v>43</v>
      </c>
      <c r="D86" s="105" t="s">
        <v>54</v>
      </c>
      <c r="E86" s="106"/>
      <c r="F86" s="107"/>
      <c r="G86" s="107"/>
      <c r="H86" s="107"/>
      <c r="I86" s="109"/>
    </row>
    <row r="87" spans="1:9" x14ac:dyDescent="0.25">
      <c r="A87" s="108"/>
      <c r="B87" s="104"/>
      <c r="C87" s="105">
        <v>44</v>
      </c>
      <c r="D87" s="105" t="s">
        <v>157</v>
      </c>
      <c r="E87" s="106"/>
      <c r="F87" s="107"/>
      <c r="G87" s="107"/>
      <c r="H87" s="107"/>
      <c r="I87" s="109"/>
    </row>
    <row r="88" spans="1:9" x14ac:dyDescent="0.25">
      <c r="A88" s="108"/>
      <c r="B88" s="104"/>
      <c r="C88" s="105">
        <v>52</v>
      </c>
      <c r="D88" s="105" t="s">
        <v>53</v>
      </c>
      <c r="E88" s="106">
        <v>969928</v>
      </c>
      <c r="F88" s="107">
        <v>985573</v>
      </c>
      <c r="G88" s="107">
        <v>1131979</v>
      </c>
      <c r="H88" s="107">
        <v>1138671</v>
      </c>
      <c r="I88" s="109">
        <v>1138671</v>
      </c>
    </row>
    <row r="89" spans="1:9" x14ac:dyDescent="0.25">
      <c r="A89" s="101"/>
      <c r="B89" s="102">
        <v>32</v>
      </c>
      <c r="C89" s="103"/>
      <c r="D89" s="57" t="s">
        <v>35</v>
      </c>
      <c r="E89" s="116">
        <f>SUM(E90,E95,E103,E113,E115)</f>
        <v>166609</v>
      </c>
      <c r="F89" s="116">
        <f t="shared" ref="F89:G89" si="3">SUM(F90,F95,F103,F113,F115)</f>
        <v>164109</v>
      </c>
      <c r="G89" s="116">
        <f t="shared" si="3"/>
        <v>210544</v>
      </c>
      <c r="H89" s="116">
        <v>197545</v>
      </c>
      <c r="I89" s="116">
        <v>197545</v>
      </c>
    </row>
    <row r="90" spans="1:9" x14ac:dyDescent="0.25">
      <c r="A90" s="86"/>
      <c r="B90" s="87">
        <v>321</v>
      </c>
      <c r="C90" s="85"/>
      <c r="D90" s="55" t="s">
        <v>62</v>
      </c>
      <c r="E90" s="88">
        <f>SUM(E91:E94)</f>
        <v>45620</v>
      </c>
      <c r="F90" s="88">
        <f>SUM(F91:F94)</f>
        <v>36322</v>
      </c>
      <c r="G90" s="88">
        <f>SUM(G91:G94)</f>
        <v>58369</v>
      </c>
      <c r="H90" s="88">
        <f>SUM(H91:H94)</f>
        <v>0</v>
      </c>
      <c r="I90" s="89">
        <f>SUM(I91:I94)</f>
        <v>0</v>
      </c>
    </row>
    <row r="91" spans="1:9" x14ac:dyDescent="0.25">
      <c r="A91" s="75"/>
      <c r="B91" s="18">
        <v>3211</v>
      </c>
      <c r="C91" s="15"/>
      <c r="D91" s="92" t="s">
        <v>79</v>
      </c>
      <c r="E91" s="11">
        <v>1434</v>
      </c>
      <c r="F91" s="11">
        <v>2389</v>
      </c>
      <c r="G91" s="11">
        <v>2654</v>
      </c>
      <c r="H91" s="11"/>
      <c r="I91" s="12"/>
    </row>
    <row r="92" spans="1:9" ht="25.5" x14ac:dyDescent="0.25">
      <c r="A92" s="75"/>
      <c r="B92" s="14">
        <v>3212</v>
      </c>
      <c r="C92" s="15"/>
      <c r="D92" s="92" t="s">
        <v>80</v>
      </c>
      <c r="E92" s="11">
        <v>43217</v>
      </c>
      <c r="F92" s="11">
        <v>31544</v>
      </c>
      <c r="G92" s="11">
        <v>53858</v>
      </c>
      <c r="H92" s="11"/>
      <c r="I92" s="12"/>
    </row>
    <row r="93" spans="1:9" ht="25.5" x14ac:dyDescent="0.25">
      <c r="A93" s="75"/>
      <c r="B93" s="14">
        <v>3213</v>
      </c>
      <c r="C93" s="15"/>
      <c r="D93" s="92" t="s">
        <v>81</v>
      </c>
      <c r="E93" s="11">
        <v>384</v>
      </c>
      <c r="F93" s="11">
        <v>796</v>
      </c>
      <c r="G93" s="11">
        <v>1327</v>
      </c>
      <c r="H93" s="11"/>
      <c r="I93" s="12"/>
    </row>
    <row r="94" spans="1:9" ht="25.5" x14ac:dyDescent="0.25">
      <c r="A94" s="75"/>
      <c r="B94" s="14">
        <v>3214</v>
      </c>
      <c r="C94" s="15"/>
      <c r="D94" s="92" t="s">
        <v>82</v>
      </c>
      <c r="E94" s="11">
        <v>585</v>
      </c>
      <c r="F94" s="11">
        <v>1593</v>
      </c>
      <c r="G94" s="11">
        <v>530</v>
      </c>
      <c r="H94" s="11"/>
      <c r="I94" s="12"/>
    </row>
    <row r="95" spans="1:9" x14ac:dyDescent="0.25">
      <c r="A95" s="83"/>
      <c r="B95" s="84">
        <v>322</v>
      </c>
      <c r="C95" s="85"/>
      <c r="D95" s="55" t="s">
        <v>63</v>
      </c>
      <c r="E95" s="80">
        <f>SUM(E96:E102)</f>
        <v>86607</v>
      </c>
      <c r="F95" s="80">
        <f>SUM(F96:F102)</f>
        <v>93345</v>
      </c>
      <c r="G95" s="80">
        <f>SUM(G96:G102)</f>
        <v>98803</v>
      </c>
      <c r="H95" s="80">
        <f>SUM(H96:H102)</f>
        <v>0</v>
      </c>
      <c r="I95" s="80">
        <f>SUM(I96:I102)</f>
        <v>0</v>
      </c>
    </row>
    <row r="96" spans="1:9" ht="25.5" x14ac:dyDescent="0.25">
      <c r="A96" s="74"/>
      <c r="B96" s="14">
        <v>3221</v>
      </c>
      <c r="C96" s="15"/>
      <c r="D96" s="92" t="s">
        <v>83</v>
      </c>
      <c r="E96" s="73">
        <v>18216</v>
      </c>
      <c r="F96" s="73">
        <v>16570</v>
      </c>
      <c r="G96" s="73">
        <v>20014</v>
      </c>
      <c r="H96" s="73"/>
      <c r="I96" s="73"/>
    </row>
    <row r="97" spans="1:9" x14ac:dyDescent="0.25">
      <c r="A97" s="73"/>
      <c r="B97" s="14">
        <v>3222</v>
      </c>
      <c r="C97" s="15"/>
      <c r="D97" s="92" t="s">
        <v>84</v>
      </c>
      <c r="E97" s="73">
        <v>41306</v>
      </c>
      <c r="F97" s="73">
        <v>39877</v>
      </c>
      <c r="G97" s="73">
        <v>54103</v>
      </c>
      <c r="H97" s="73"/>
      <c r="I97" s="73"/>
    </row>
    <row r="98" spans="1:9" x14ac:dyDescent="0.25">
      <c r="A98" s="73"/>
      <c r="B98" s="77">
        <v>3223</v>
      </c>
      <c r="C98" s="17"/>
      <c r="D98" s="92" t="s">
        <v>85</v>
      </c>
      <c r="E98" s="73">
        <v>23959</v>
      </c>
      <c r="F98" s="73">
        <v>25483</v>
      </c>
      <c r="G98" s="73">
        <v>21236</v>
      </c>
      <c r="H98" s="73"/>
      <c r="I98" s="73"/>
    </row>
    <row r="99" spans="1:9" ht="25.5" x14ac:dyDescent="0.25">
      <c r="A99" s="73"/>
      <c r="B99" s="18">
        <v>3224</v>
      </c>
      <c r="C99" s="18"/>
      <c r="D99" s="92" t="s">
        <v>86</v>
      </c>
      <c r="E99" s="73">
        <v>1950</v>
      </c>
      <c r="F99" s="73">
        <v>10619</v>
      </c>
      <c r="G99" s="73">
        <v>2256</v>
      </c>
      <c r="H99" s="73"/>
      <c r="I99" s="73"/>
    </row>
    <row r="100" spans="1:9" x14ac:dyDescent="0.25">
      <c r="A100" s="73"/>
      <c r="B100" s="18">
        <v>3225</v>
      </c>
      <c r="C100" s="15"/>
      <c r="D100" s="92" t="s">
        <v>87</v>
      </c>
      <c r="E100" s="73">
        <v>325</v>
      </c>
      <c r="F100" s="73"/>
      <c r="G100" s="73">
        <v>265</v>
      </c>
      <c r="H100" s="73"/>
      <c r="I100" s="73"/>
    </row>
    <row r="101" spans="1:9" ht="25.5" x14ac:dyDescent="0.25">
      <c r="A101" s="73"/>
      <c r="B101" s="78">
        <v>3226</v>
      </c>
      <c r="C101" s="73"/>
      <c r="D101" s="92" t="s">
        <v>88</v>
      </c>
      <c r="E101" s="73"/>
      <c r="F101" s="73"/>
      <c r="G101" s="73"/>
      <c r="H101" s="73"/>
      <c r="I101" s="73"/>
    </row>
    <row r="102" spans="1:9" ht="25.5" x14ac:dyDescent="0.25">
      <c r="A102" s="73"/>
      <c r="B102" s="78">
        <v>3227</v>
      </c>
      <c r="C102" s="73"/>
      <c r="D102" s="92" t="s">
        <v>89</v>
      </c>
      <c r="E102" s="73">
        <v>851</v>
      </c>
      <c r="F102" s="73">
        <v>796</v>
      </c>
      <c r="G102" s="73">
        <v>929</v>
      </c>
      <c r="H102" s="73"/>
      <c r="I102" s="73"/>
    </row>
    <row r="103" spans="1:9" x14ac:dyDescent="0.25">
      <c r="A103" s="80"/>
      <c r="B103" s="82">
        <v>323</v>
      </c>
      <c r="C103" s="80"/>
      <c r="D103" s="55" t="s">
        <v>64</v>
      </c>
      <c r="E103" s="80">
        <f>SUM(E104:E112)</f>
        <v>24492</v>
      </c>
      <c r="F103" s="80">
        <f>SUM(F104:F112)</f>
        <v>31854</v>
      </c>
      <c r="G103" s="80">
        <f>SUM(G104:G112)</f>
        <v>43980</v>
      </c>
      <c r="H103" s="80">
        <f>SUM(H104:H112)</f>
        <v>0</v>
      </c>
      <c r="I103" s="80">
        <f>SUM(I104:I112)</f>
        <v>0</v>
      </c>
    </row>
    <row r="104" spans="1:9" x14ac:dyDescent="0.25">
      <c r="A104" s="90"/>
      <c r="B104" s="78">
        <v>3231</v>
      </c>
      <c r="C104" s="73"/>
      <c r="D104" s="92" t="s">
        <v>90</v>
      </c>
      <c r="E104" s="73">
        <v>1684</v>
      </c>
      <c r="F104" s="73">
        <v>1991</v>
      </c>
      <c r="G104" s="73">
        <v>1725</v>
      </c>
      <c r="H104" s="73"/>
      <c r="I104" s="73"/>
    </row>
    <row r="105" spans="1:9" ht="25.5" x14ac:dyDescent="0.25">
      <c r="A105" s="73"/>
      <c r="B105" s="78">
        <v>3232</v>
      </c>
      <c r="C105" s="73"/>
      <c r="D105" s="92" t="s">
        <v>91</v>
      </c>
      <c r="E105" s="73">
        <v>4569</v>
      </c>
      <c r="F105" s="73">
        <v>8627</v>
      </c>
      <c r="G105" s="73">
        <v>8585</v>
      </c>
      <c r="H105" s="73"/>
      <c r="I105" s="73"/>
    </row>
    <row r="106" spans="1:9" x14ac:dyDescent="0.25">
      <c r="A106" s="73"/>
      <c r="B106" s="78">
        <v>3233</v>
      </c>
      <c r="C106" s="73"/>
      <c r="D106" s="92" t="s">
        <v>92</v>
      </c>
      <c r="E106" s="73"/>
      <c r="F106" s="73"/>
      <c r="G106" s="73"/>
      <c r="H106" s="73"/>
      <c r="I106" s="73"/>
    </row>
    <row r="107" spans="1:9" x14ac:dyDescent="0.25">
      <c r="A107" s="73"/>
      <c r="B107" s="78">
        <v>3234</v>
      </c>
      <c r="C107" s="73"/>
      <c r="D107" s="92" t="s">
        <v>93</v>
      </c>
      <c r="E107" s="73">
        <v>3288</v>
      </c>
      <c r="F107" s="73">
        <v>3982</v>
      </c>
      <c r="G107" s="73">
        <v>3252</v>
      </c>
      <c r="H107" s="73"/>
      <c r="I107" s="73"/>
    </row>
    <row r="108" spans="1:9" x14ac:dyDescent="0.25">
      <c r="A108" s="73"/>
      <c r="B108" s="78">
        <v>3235</v>
      </c>
      <c r="C108" s="73"/>
      <c r="D108" s="92" t="s">
        <v>94</v>
      </c>
      <c r="E108" s="73">
        <v>735</v>
      </c>
      <c r="F108" s="73">
        <v>796</v>
      </c>
      <c r="G108" s="73"/>
      <c r="H108" s="73"/>
      <c r="I108" s="73"/>
    </row>
    <row r="109" spans="1:9" ht="25.5" x14ac:dyDescent="0.25">
      <c r="A109" s="73"/>
      <c r="B109" s="78">
        <v>3236</v>
      </c>
      <c r="C109" s="73"/>
      <c r="D109" s="92" t="s">
        <v>95</v>
      </c>
      <c r="E109" s="73">
        <v>2244</v>
      </c>
      <c r="F109" s="73">
        <v>3318</v>
      </c>
      <c r="G109" s="73">
        <v>2190</v>
      </c>
      <c r="H109" s="73"/>
      <c r="I109" s="73"/>
    </row>
    <row r="110" spans="1:9" x14ac:dyDescent="0.25">
      <c r="A110" s="73"/>
      <c r="B110" s="78">
        <v>3237</v>
      </c>
      <c r="C110" s="73"/>
      <c r="D110" s="92" t="s">
        <v>96</v>
      </c>
      <c r="E110" s="73">
        <v>7698</v>
      </c>
      <c r="F110" s="73">
        <v>7964</v>
      </c>
      <c r="G110" s="73">
        <v>21281</v>
      </c>
      <c r="H110" s="73"/>
      <c r="I110" s="73"/>
    </row>
    <row r="111" spans="1:9" x14ac:dyDescent="0.25">
      <c r="A111" s="73"/>
      <c r="B111" s="78">
        <v>3238</v>
      </c>
      <c r="C111" s="73"/>
      <c r="D111" s="92" t="s">
        <v>97</v>
      </c>
      <c r="E111" s="73">
        <v>1466</v>
      </c>
      <c r="F111" s="73">
        <v>1128</v>
      </c>
      <c r="G111" s="73">
        <v>843</v>
      </c>
      <c r="H111" s="73"/>
      <c r="I111" s="73"/>
    </row>
    <row r="112" spans="1:9" x14ac:dyDescent="0.25">
      <c r="A112" s="73"/>
      <c r="B112" s="76">
        <v>3239</v>
      </c>
      <c r="C112" s="73"/>
      <c r="D112" s="92" t="s">
        <v>98</v>
      </c>
      <c r="E112" s="73">
        <v>2808</v>
      </c>
      <c r="F112" s="134">
        <v>4048</v>
      </c>
      <c r="G112" s="73">
        <v>6104</v>
      </c>
      <c r="H112" s="73"/>
      <c r="I112" s="73"/>
    </row>
    <row r="113" spans="1:9" ht="25.5" x14ac:dyDescent="0.25">
      <c r="A113" s="80"/>
      <c r="B113" s="81">
        <v>324</v>
      </c>
      <c r="C113" s="80"/>
      <c r="D113" s="55" t="s">
        <v>99</v>
      </c>
      <c r="E113" s="80">
        <f>E114</f>
        <v>0</v>
      </c>
      <c r="F113" s="80">
        <f t="shared" ref="F113:I113" si="4">F114</f>
        <v>0</v>
      </c>
      <c r="G113" s="80">
        <v>3000</v>
      </c>
      <c r="H113" s="80">
        <f t="shared" si="4"/>
        <v>0</v>
      </c>
      <c r="I113" s="80">
        <f t="shared" si="4"/>
        <v>0</v>
      </c>
    </row>
    <row r="114" spans="1:9" ht="25.5" x14ac:dyDescent="0.25">
      <c r="A114" s="90"/>
      <c r="B114" s="91">
        <v>3241</v>
      </c>
      <c r="C114" s="90"/>
      <c r="D114" s="92" t="s">
        <v>129</v>
      </c>
      <c r="E114" s="90"/>
      <c r="F114" s="90"/>
      <c r="G114" s="90"/>
      <c r="H114" s="90"/>
      <c r="I114" s="90"/>
    </row>
    <row r="115" spans="1:9" ht="25.5" x14ac:dyDescent="0.25">
      <c r="A115" s="80"/>
      <c r="B115" s="81">
        <v>329</v>
      </c>
      <c r="C115" s="80"/>
      <c r="D115" s="55" t="s">
        <v>100</v>
      </c>
      <c r="E115" s="80">
        <f>SUM(E116:E122)</f>
        <v>9890</v>
      </c>
      <c r="F115" s="80">
        <f t="shared" ref="F115:I115" si="5">SUM(F116:F122)</f>
        <v>2588</v>
      </c>
      <c r="G115" s="80">
        <f t="shared" si="5"/>
        <v>6392</v>
      </c>
      <c r="H115" s="80">
        <f t="shared" si="5"/>
        <v>0</v>
      </c>
      <c r="I115" s="80">
        <f t="shared" si="5"/>
        <v>0</v>
      </c>
    </row>
    <row r="116" spans="1:9" ht="38.25" x14ac:dyDescent="0.25">
      <c r="A116" s="90"/>
      <c r="B116" s="76">
        <v>3291</v>
      </c>
      <c r="C116" s="73"/>
      <c r="D116" s="92" t="s">
        <v>101</v>
      </c>
      <c r="E116" s="73"/>
      <c r="F116" s="73"/>
      <c r="G116" s="73"/>
      <c r="H116" s="73"/>
      <c r="I116" s="73"/>
    </row>
    <row r="117" spans="1:9" x14ac:dyDescent="0.25">
      <c r="A117" s="73"/>
      <c r="B117" s="76">
        <v>3292</v>
      </c>
      <c r="C117" s="73"/>
      <c r="D117" s="92" t="s">
        <v>102</v>
      </c>
      <c r="E117" s="73">
        <v>1725</v>
      </c>
      <c r="F117" s="73"/>
      <c r="G117" s="73"/>
      <c r="H117" s="73"/>
      <c r="I117" s="73"/>
    </row>
    <row r="118" spans="1:9" x14ac:dyDescent="0.25">
      <c r="A118" s="73"/>
      <c r="B118" s="76">
        <v>3293</v>
      </c>
      <c r="C118" s="73"/>
      <c r="D118" s="92" t="s">
        <v>103</v>
      </c>
      <c r="E118" s="73"/>
      <c r="F118" s="73"/>
      <c r="G118" s="73"/>
      <c r="H118" s="73"/>
      <c r="I118" s="73"/>
    </row>
    <row r="119" spans="1:9" x14ac:dyDescent="0.25">
      <c r="A119" s="73"/>
      <c r="B119" s="76">
        <v>3294</v>
      </c>
      <c r="C119" s="73"/>
      <c r="D119" s="92" t="s">
        <v>104</v>
      </c>
      <c r="E119" s="73">
        <v>133</v>
      </c>
      <c r="F119" s="73"/>
      <c r="G119" s="73">
        <v>160</v>
      </c>
      <c r="H119" s="73"/>
      <c r="I119" s="73"/>
    </row>
    <row r="120" spans="1:9" x14ac:dyDescent="0.25">
      <c r="A120" s="73"/>
      <c r="B120" s="76">
        <v>3295</v>
      </c>
      <c r="C120" s="73"/>
      <c r="D120" s="92" t="s">
        <v>105</v>
      </c>
      <c r="E120" s="73">
        <v>3054</v>
      </c>
      <c r="F120" s="73">
        <v>2588</v>
      </c>
      <c r="G120" s="73">
        <v>3113</v>
      </c>
      <c r="H120" s="73"/>
      <c r="I120" s="73"/>
    </row>
    <row r="121" spans="1:9" x14ac:dyDescent="0.25">
      <c r="A121" s="73"/>
      <c r="B121" s="76">
        <v>3296</v>
      </c>
      <c r="C121" s="73"/>
      <c r="D121" s="92" t="s">
        <v>106</v>
      </c>
      <c r="E121" s="73"/>
      <c r="F121" s="73"/>
      <c r="G121" s="73"/>
      <c r="H121" s="73"/>
      <c r="I121" s="73"/>
    </row>
    <row r="122" spans="1:9" ht="25.5" x14ac:dyDescent="0.25">
      <c r="A122" s="73"/>
      <c r="B122" s="76">
        <v>3299</v>
      </c>
      <c r="C122" s="73"/>
      <c r="D122" s="92" t="s">
        <v>65</v>
      </c>
      <c r="E122" s="73">
        <v>4978</v>
      </c>
      <c r="F122" s="73"/>
      <c r="G122" s="73">
        <v>3119</v>
      </c>
      <c r="H122" s="73"/>
      <c r="I122" s="73"/>
    </row>
    <row r="123" spans="1:9" x14ac:dyDescent="0.25">
      <c r="A123" s="104"/>
      <c r="B123" s="104"/>
      <c r="C123" s="105">
        <v>11</v>
      </c>
      <c r="D123" s="105" t="s">
        <v>20</v>
      </c>
      <c r="E123" s="106">
        <v>181</v>
      </c>
      <c r="F123" s="107">
        <v>159</v>
      </c>
      <c r="G123" s="107">
        <v>418</v>
      </c>
      <c r="H123" s="107">
        <v>418</v>
      </c>
      <c r="I123" s="107">
        <v>418</v>
      </c>
    </row>
    <row r="124" spans="1:9" x14ac:dyDescent="0.25">
      <c r="A124" s="104"/>
      <c r="B124" s="104"/>
      <c r="C124" s="105">
        <v>31</v>
      </c>
      <c r="D124" s="105" t="s">
        <v>39</v>
      </c>
      <c r="E124" s="106">
        <v>585</v>
      </c>
      <c r="F124" s="107">
        <v>10619</v>
      </c>
      <c r="G124" s="107">
        <v>2656</v>
      </c>
      <c r="H124" s="107">
        <v>2656</v>
      </c>
      <c r="I124" s="107">
        <v>2656</v>
      </c>
    </row>
    <row r="125" spans="1:9" x14ac:dyDescent="0.25">
      <c r="A125" s="108"/>
      <c r="B125" s="104"/>
      <c r="C125" s="105">
        <v>51</v>
      </c>
      <c r="D125" s="105" t="s">
        <v>128</v>
      </c>
      <c r="E125" s="106">
        <v>18423</v>
      </c>
      <c r="F125" s="107">
        <v>22138</v>
      </c>
      <c r="G125" s="107">
        <v>30697</v>
      </c>
      <c r="H125" s="107">
        <v>17698</v>
      </c>
      <c r="I125" s="109">
        <v>17698</v>
      </c>
    </row>
    <row r="126" spans="1:9" x14ac:dyDescent="0.25">
      <c r="A126" s="108"/>
      <c r="B126" s="104"/>
      <c r="C126" s="105">
        <v>43</v>
      </c>
      <c r="D126" s="105" t="s">
        <v>54</v>
      </c>
      <c r="E126" s="106">
        <v>8090</v>
      </c>
      <c r="F126" s="107">
        <v>3318</v>
      </c>
      <c r="G126" s="107">
        <v>5574</v>
      </c>
      <c r="H126" s="107">
        <v>5574</v>
      </c>
      <c r="I126" s="109">
        <v>5574</v>
      </c>
    </row>
    <row r="127" spans="1:9" x14ac:dyDescent="0.25">
      <c r="A127" s="108"/>
      <c r="B127" s="104"/>
      <c r="C127" s="105">
        <v>44</v>
      </c>
      <c r="D127" s="105" t="s">
        <v>157</v>
      </c>
      <c r="E127" s="106">
        <v>58340</v>
      </c>
      <c r="F127" s="107">
        <v>64317</v>
      </c>
      <c r="G127" s="107">
        <v>63236</v>
      </c>
      <c r="H127" s="107">
        <v>63236</v>
      </c>
      <c r="I127" s="109">
        <v>63236</v>
      </c>
    </row>
    <row r="128" spans="1:9" x14ac:dyDescent="0.25">
      <c r="A128" s="108"/>
      <c r="B128" s="104"/>
      <c r="C128" s="105">
        <v>52</v>
      </c>
      <c r="D128" s="105" t="s">
        <v>53</v>
      </c>
      <c r="E128" s="106">
        <v>79350</v>
      </c>
      <c r="F128" s="107">
        <v>63160</v>
      </c>
      <c r="G128" s="107">
        <v>107565</v>
      </c>
      <c r="H128" s="107">
        <v>107565</v>
      </c>
      <c r="I128" s="109">
        <v>107565</v>
      </c>
    </row>
    <row r="129" spans="1:9" x14ac:dyDescent="0.25">
      <c r="A129" s="108"/>
      <c r="B129" s="104"/>
      <c r="C129" s="105">
        <v>61</v>
      </c>
      <c r="D129" s="135" t="s">
        <v>165</v>
      </c>
      <c r="E129" s="106">
        <v>1640</v>
      </c>
      <c r="F129" s="107">
        <v>398</v>
      </c>
      <c r="G129" s="107">
        <v>398</v>
      </c>
      <c r="H129" s="107">
        <v>398</v>
      </c>
      <c r="I129" s="109">
        <v>398</v>
      </c>
    </row>
    <row r="130" spans="1:9" x14ac:dyDescent="0.25">
      <c r="A130" s="110"/>
      <c r="B130" s="111">
        <v>34</v>
      </c>
      <c r="C130" s="110"/>
      <c r="D130" s="57" t="s">
        <v>66</v>
      </c>
      <c r="E130" s="110">
        <f>E131</f>
        <v>674</v>
      </c>
      <c r="F130" s="110">
        <f t="shared" ref="F130:G130" si="6">F131</f>
        <v>398</v>
      </c>
      <c r="G130" s="110">
        <f t="shared" si="6"/>
        <v>663</v>
      </c>
      <c r="H130" s="110">
        <v>663</v>
      </c>
      <c r="I130" s="110">
        <v>663</v>
      </c>
    </row>
    <row r="131" spans="1:9" x14ac:dyDescent="0.25">
      <c r="A131" s="80"/>
      <c r="B131" s="81">
        <v>343</v>
      </c>
      <c r="C131" s="80"/>
      <c r="D131" s="55" t="s">
        <v>67</v>
      </c>
      <c r="E131" s="80">
        <f>SUM(E132:E133)</f>
        <v>674</v>
      </c>
      <c r="F131" s="80">
        <f t="shared" ref="F131:I131" si="7">SUM(F132:F133)</f>
        <v>398</v>
      </c>
      <c r="G131" s="80">
        <f t="shared" si="7"/>
        <v>663</v>
      </c>
      <c r="H131" s="80">
        <f t="shared" si="7"/>
        <v>0</v>
      </c>
      <c r="I131" s="80">
        <f t="shared" si="7"/>
        <v>0</v>
      </c>
    </row>
    <row r="132" spans="1:9" ht="25.5" x14ac:dyDescent="0.25">
      <c r="A132" s="90"/>
      <c r="B132" s="76">
        <v>3431</v>
      </c>
      <c r="C132" s="73"/>
      <c r="D132" s="92" t="s">
        <v>107</v>
      </c>
      <c r="E132" s="73">
        <v>674</v>
      </c>
      <c r="F132" s="73">
        <v>398</v>
      </c>
      <c r="G132" s="73">
        <v>663</v>
      </c>
      <c r="H132" s="73"/>
      <c r="I132" s="73"/>
    </row>
    <row r="133" spans="1:9" x14ac:dyDescent="0.25">
      <c r="A133" s="73"/>
      <c r="B133" s="76">
        <v>3433</v>
      </c>
      <c r="C133" s="73"/>
      <c r="D133" s="92" t="s">
        <v>108</v>
      </c>
      <c r="E133" s="73"/>
      <c r="F133" s="73"/>
      <c r="G133" s="73"/>
      <c r="H133" s="73"/>
      <c r="I133" s="73"/>
    </row>
    <row r="134" spans="1:9" x14ac:dyDescent="0.25">
      <c r="A134" s="104"/>
      <c r="B134" s="104"/>
      <c r="C134" s="105">
        <v>11</v>
      </c>
      <c r="D134" s="105" t="s">
        <v>20</v>
      </c>
      <c r="E134" s="106"/>
      <c r="F134" s="107"/>
      <c r="G134" s="107"/>
      <c r="H134" s="107"/>
      <c r="I134" s="107"/>
    </row>
    <row r="135" spans="1:9" x14ac:dyDescent="0.25">
      <c r="A135" s="108"/>
      <c r="B135" s="104"/>
      <c r="C135" s="105">
        <v>51</v>
      </c>
      <c r="D135" s="105" t="s">
        <v>128</v>
      </c>
      <c r="E135" s="106"/>
      <c r="F135" s="107"/>
      <c r="G135" s="107"/>
      <c r="H135" s="107"/>
      <c r="I135" s="109"/>
    </row>
    <row r="136" spans="1:9" x14ac:dyDescent="0.25">
      <c r="A136" s="108"/>
      <c r="B136" s="104"/>
      <c r="C136" s="105">
        <v>43</v>
      </c>
      <c r="D136" s="105" t="s">
        <v>54</v>
      </c>
      <c r="E136" s="106"/>
      <c r="F136" s="107"/>
      <c r="G136" s="107"/>
      <c r="H136" s="107"/>
      <c r="I136" s="109"/>
    </row>
    <row r="137" spans="1:9" x14ac:dyDescent="0.25">
      <c r="A137" s="108"/>
      <c r="B137" s="104"/>
      <c r="C137" s="105">
        <v>44</v>
      </c>
      <c r="D137" s="105" t="s">
        <v>157</v>
      </c>
      <c r="E137" s="106">
        <v>674</v>
      </c>
      <c r="F137" s="107">
        <v>398</v>
      </c>
      <c r="G137" s="107">
        <v>663</v>
      </c>
      <c r="H137" s="107">
        <v>663</v>
      </c>
      <c r="I137" s="109">
        <v>663</v>
      </c>
    </row>
    <row r="138" spans="1:9" x14ac:dyDescent="0.25">
      <c r="A138" s="108"/>
      <c r="B138" s="104"/>
      <c r="C138" s="105">
        <v>52</v>
      </c>
      <c r="D138" s="105" t="s">
        <v>53</v>
      </c>
      <c r="E138" s="106"/>
      <c r="F138" s="107"/>
      <c r="G138" s="107"/>
      <c r="H138" s="107"/>
      <c r="I138" s="109"/>
    </row>
    <row r="139" spans="1:9" ht="38.25" x14ac:dyDescent="0.25">
      <c r="A139" s="110"/>
      <c r="B139" s="111">
        <v>37</v>
      </c>
      <c r="C139" s="110"/>
      <c r="D139" s="57" t="s">
        <v>68</v>
      </c>
      <c r="E139" s="110">
        <f>E140</f>
        <v>0</v>
      </c>
      <c r="F139" s="110">
        <f t="shared" ref="F139:I139" si="8">F140</f>
        <v>0</v>
      </c>
      <c r="G139" s="110">
        <f t="shared" si="8"/>
        <v>0</v>
      </c>
      <c r="H139" s="110">
        <f t="shared" si="8"/>
        <v>0</v>
      </c>
      <c r="I139" s="110">
        <f t="shared" si="8"/>
        <v>0</v>
      </c>
    </row>
    <row r="140" spans="1:9" ht="25.5" x14ac:dyDescent="0.25">
      <c r="A140" s="80"/>
      <c r="B140" s="81">
        <v>372</v>
      </c>
      <c r="C140" s="80"/>
      <c r="D140" s="55" t="s">
        <v>69</v>
      </c>
      <c r="E140" s="80">
        <f>SUM(E141:E142)</f>
        <v>0</v>
      </c>
      <c r="F140" s="80">
        <f t="shared" ref="F140:I140" si="9">SUM(F141:F142)</f>
        <v>0</v>
      </c>
      <c r="G140" s="80">
        <f t="shared" si="9"/>
        <v>0</v>
      </c>
      <c r="H140" s="80">
        <f t="shared" si="9"/>
        <v>0</v>
      </c>
      <c r="I140" s="80">
        <f t="shared" si="9"/>
        <v>0</v>
      </c>
    </row>
    <row r="141" spans="1:9" ht="25.5" x14ac:dyDescent="0.25">
      <c r="A141" s="90"/>
      <c r="B141" s="76">
        <v>3721</v>
      </c>
      <c r="C141" s="73"/>
      <c r="D141" s="92" t="s">
        <v>109</v>
      </c>
      <c r="E141" s="73"/>
      <c r="F141" s="73"/>
      <c r="G141" s="73"/>
      <c r="H141" s="73"/>
      <c r="I141" s="73"/>
    </row>
    <row r="142" spans="1:9" ht="25.5" x14ac:dyDescent="0.25">
      <c r="A142" s="73"/>
      <c r="B142" s="76">
        <v>3722</v>
      </c>
      <c r="C142" s="73"/>
      <c r="D142" s="92" t="s">
        <v>110</v>
      </c>
      <c r="E142" s="73"/>
      <c r="F142" s="73"/>
      <c r="G142" s="73"/>
      <c r="H142" s="73"/>
      <c r="I142" s="73"/>
    </row>
    <row r="143" spans="1:9" x14ac:dyDescent="0.25">
      <c r="A143" s="104"/>
      <c r="B143" s="104"/>
      <c r="C143" s="105">
        <v>11</v>
      </c>
      <c r="D143" s="105" t="s">
        <v>20</v>
      </c>
      <c r="E143" s="106"/>
      <c r="F143" s="107"/>
      <c r="G143" s="107"/>
      <c r="H143" s="107"/>
      <c r="I143" s="107"/>
    </row>
    <row r="144" spans="1:9" x14ac:dyDescent="0.25">
      <c r="A144" s="108"/>
      <c r="B144" s="104"/>
      <c r="C144" s="105">
        <v>51</v>
      </c>
      <c r="D144" s="105" t="s">
        <v>128</v>
      </c>
      <c r="E144" s="106"/>
      <c r="F144" s="107"/>
      <c r="G144" s="107"/>
      <c r="H144" s="107"/>
      <c r="I144" s="109"/>
    </row>
    <row r="145" spans="1:9" x14ac:dyDescent="0.25">
      <c r="A145" s="108"/>
      <c r="B145" s="104"/>
      <c r="C145" s="105">
        <v>43</v>
      </c>
      <c r="D145" s="105" t="s">
        <v>54</v>
      </c>
      <c r="E145" s="106"/>
      <c r="F145" s="107"/>
      <c r="G145" s="107"/>
      <c r="H145" s="107"/>
      <c r="I145" s="109"/>
    </row>
    <row r="146" spans="1:9" x14ac:dyDescent="0.25">
      <c r="A146" s="108"/>
      <c r="B146" s="104"/>
      <c r="C146" s="105">
        <v>52</v>
      </c>
      <c r="D146" s="105" t="s">
        <v>53</v>
      </c>
      <c r="E146" s="106"/>
      <c r="F146" s="107"/>
      <c r="G146" s="107"/>
      <c r="H146" s="107"/>
      <c r="I146" s="109"/>
    </row>
    <row r="147" spans="1:9" ht="38.25" x14ac:dyDescent="0.25">
      <c r="A147" s="113"/>
      <c r="B147" s="114">
        <v>4</v>
      </c>
      <c r="C147" s="113"/>
      <c r="D147" s="115" t="s">
        <v>56</v>
      </c>
      <c r="E147" s="113">
        <f>E148</f>
        <v>22809</v>
      </c>
      <c r="F147" s="113">
        <f t="shared" ref="F147:I147" si="10">F148</f>
        <v>32252</v>
      </c>
      <c r="G147" s="113">
        <f t="shared" si="10"/>
        <v>24635</v>
      </c>
      <c r="H147" s="113">
        <f t="shared" si="10"/>
        <v>21635</v>
      </c>
      <c r="I147" s="113">
        <f t="shared" si="10"/>
        <v>21635</v>
      </c>
    </row>
    <row r="148" spans="1:9" ht="38.25" x14ac:dyDescent="0.25">
      <c r="A148" s="110"/>
      <c r="B148" s="111">
        <v>42</v>
      </c>
      <c r="C148" s="110"/>
      <c r="D148" s="57" t="s">
        <v>56</v>
      </c>
      <c r="E148" s="110">
        <f>SUM(E149,E156,E158)</f>
        <v>22809</v>
      </c>
      <c r="F148" s="110">
        <f t="shared" ref="F148:G148" si="11">SUM(F149,F158)</f>
        <v>32252</v>
      </c>
      <c r="G148" s="110">
        <f t="shared" si="11"/>
        <v>24635</v>
      </c>
      <c r="H148" s="110">
        <v>21635</v>
      </c>
      <c r="I148" s="110">
        <v>21635</v>
      </c>
    </row>
    <row r="149" spans="1:9" x14ac:dyDescent="0.25">
      <c r="A149" s="80"/>
      <c r="B149" s="81">
        <v>422</v>
      </c>
      <c r="C149" s="80"/>
      <c r="D149" s="55" t="s">
        <v>70</v>
      </c>
      <c r="E149" s="80">
        <f>SUM(E150:E155)</f>
        <v>3310</v>
      </c>
      <c r="F149" s="80">
        <f>SUM(F150:F155)</f>
        <v>11945</v>
      </c>
      <c r="G149" s="80">
        <f>SUM(G150:G155)</f>
        <v>3000</v>
      </c>
      <c r="H149" s="80">
        <f>SUM(H150:H155)</f>
        <v>0</v>
      </c>
      <c r="I149" s="80">
        <f>SUM(I150:I155)</f>
        <v>0</v>
      </c>
    </row>
    <row r="150" spans="1:9" x14ac:dyDescent="0.25">
      <c r="A150" s="90"/>
      <c r="B150" s="76">
        <v>4221</v>
      </c>
      <c r="C150" s="73"/>
      <c r="D150" s="92" t="s">
        <v>111</v>
      </c>
      <c r="E150" s="73">
        <v>425</v>
      </c>
      <c r="F150" s="73">
        <v>11945</v>
      </c>
      <c r="G150" s="73">
        <v>3000</v>
      </c>
      <c r="H150" s="73"/>
      <c r="I150" s="73"/>
    </row>
    <row r="151" spans="1:9" x14ac:dyDescent="0.25">
      <c r="A151" s="73"/>
      <c r="B151" s="76">
        <v>4222</v>
      </c>
      <c r="C151" s="73"/>
      <c r="D151" s="92" t="s">
        <v>112</v>
      </c>
      <c r="E151" s="73"/>
      <c r="F151" s="73"/>
      <c r="G151" s="73"/>
      <c r="H151" s="73"/>
      <c r="I151" s="73"/>
    </row>
    <row r="152" spans="1:9" x14ac:dyDescent="0.25">
      <c r="A152" s="73"/>
      <c r="B152" s="76">
        <v>4223</v>
      </c>
      <c r="C152" s="73"/>
      <c r="D152" s="92" t="s">
        <v>113</v>
      </c>
      <c r="E152" s="73"/>
      <c r="F152" s="73"/>
      <c r="G152" s="73"/>
      <c r="H152" s="73"/>
      <c r="I152" s="73"/>
    </row>
    <row r="153" spans="1:9" x14ac:dyDescent="0.25">
      <c r="A153" s="73"/>
      <c r="B153" s="76">
        <v>4225</v>
      </c>
      <c r="C153" s="73"/>
      <c r="D153" s="92" t="s">
        <v>114</v>
      </c>
      <c r="E153" s="73"/>
      <c r="F153" s="73"/>
      <c r="G153" s="73"/>
      <c r="H153" s="73"/>
      <c r="I153" s="73"/>
    </row>
    <row r="154" spans="1:9" x14ac:dyDescent="0.25">
      <c r="A154" s="73"/>
      <c r="B154" s="76">
        <v>4226</v>
      </c>
      <c r="C154" s="73"/>
      <c r="D154" s="92" t="s">
        <v>115</v>
      </c>
      <c r="E154" s="73"/>
      <c r="F154" s="73"/>
      <c r="G154" s="73"/>
      <c r="H154" s="73"/>
      <c r="I154" s="73"/>
    </row>
    <row r="155" spans="1:9" ht="25.5" x14ac:dyDescent="0.25">
      <c r="A155" s="73"/>
      <c r="B155" s="76">
        <v>4227</v>
      </c>
      <c r="C155" s="73"/>
      <c r="D155" s="92" t="s">
        <v>116</v>
      </c>
      <c r="E155" s="73">
        <v>2885</v>
      </c>
      <c r="F155" s="73"/>
      <c r="G155" s="73"/>
      <c r="H155" s="73"/>
      <c r="I155" s="73"/>
    </row>
    <row r="156" spans="1:9" x14ac:dyDescent="0.25">
      <c r="A156" s="80"/>
      <c r="B156" s="81">
        <v>423</v>
      </c>
      <c r="C156" s="80"/>
      <c r="D156" s="55" t="s">
        <v>163</v>
      </c>
      <c r="E156" s="80">
        <f>SUM(E157)</f>
        <v>318</v>
      </c>
      <c r="F156" s="80">
        <f>F158</f>
        <v>20307</v>
      </c>
      <c r="G156" s="80"/>
      <c r="H156" s="80">
        <f>H158</f>
        <v>0</v>
      </c>
      <c r="I156" s="80">
        <f>I158</f>
        <v>0</v>
      </c>
    </row>
    <row r="157" spans="1:9" x14ac:dyDescent="0.25">
      <c r="A157" s="90"/>
      <c r="B157" s="79">
        <v>4231</v>
      </c>
      <c r="C157" s="73"/>
      <c r="D157" s="131" t="s">
        <v>163</v>
      </c>
      <c r="E157" s="73">
        <v>318</v>
      </c>
      <c r="F157" s="73"/>
      <c r="G157" s="73"/>
      <c r="H157" s="73"/>
      <c r="I157" s="73"/>
    </row>
    <row r="158" spans="1:9" ht="25.5" x14ac:dyDescent="0.25">
      <c r="A158" s="80"/>
      <c r="B158" s="81">
        <v>424</v>
      </c>
      <c r="C158" s="80"/>
      <c r="D158" s="55" t="s">
        <v>71</v>
      </c>
      <c r="E158" s="80">
        <f>E159</f>
        <v>19181</v>
      </c>
      <c r="F158" s="80">
        <f t="shared" ref="F158:I158" si="12">F159</f>
        <v>20307</v>
      </c>
      <c r="G158" s="80">
        <f t="shared" si="12"/>
        <v>21635</v>
      </c>
      <c r="H158" s="80">
        <f t="shared" si="12"/>
        <v>0</v>
      </c>
      <c r="I158" s="80">
        <f t="shared" si="12"/>
        <v>0</v>
      </c>
    </row>
    <row r="159" spans="1:9" x14ac:dyDescent="0.25">
      <c r="A159" s="90"/>
      <c r="B159" s="79">
        <v>4241</v>
      </c>
      <c r="C159" s="73"/>
      <c r="D159" s="92" t="s">
        <v>117</v>
      </c>
      <c r="E159" s="73">
        <v>19181</v>
      </c>
      <c r="F159" s="73">
        <v>20307</v>
      </c>
      <c r="G159" s="73">
        <v>21635</v>
      </c>
      <c r="H159" s="73"/>
      <c r="I159" s="73"/>
    </row>
    <row r="160" spans="1:9" x14ac:dyDescent="0.25">
      <c r="A160" s="104"/>
      <c r="B160" s="104"/>
      <c r="C160" s="105">
        <v>11</v>
      </c>
      <c r="D160" s="105" t="s">
        <v>20</v>
      </c>
      <c r="E160" s="106"/>
      <c r="F160" s="107"/>
      <c r="G160" s="107"/>
      <c r="H160" s="107"/>
      <c r="I160" s="107"/>
    </row>
    <row r="161" spans="1:9" x14ac:dyDescent="0.25">
      <c r="A161" s="104"/>
      <c r="B161" s="104"/>
      <c r="C161" s="105">
        <v>31</v>
      </c>
      <c r="D161" s="105" t="s">
        <v>39</v>
      </c>
      <c r="E161" s="106">
        <v>3628</v>
      </c>
      <c r="F161" s="107">
        <v>11945</v>
      </c>
      <c r="G161" s="107"/>
      <c r="H161" s="107"/>
      <c r="I161" s="107"/>
    </row>
    <row r="162" spans="1:9" x14ac:dyDescent="0.25">
      <c r="A162" s="108"/>
      <c r="B162" s="104"/>
      <c r="C162" s="105">
        <v>51</v>
      </c>
      <c r="D162" s="105" t="s">
        <v>128</v>
      </c>
      <c r="E162" s="106"/>
      <c r="F162" s="107"/>
      <c r="G162" s="107">
        <v>3000</v>
      </c>
      <c r="H162" s="107"/>
      <c r="I162" s="109"/>
    </row>
    <row r="163" spans="1:9" x14ac:dyDescent="0.25">
      <c r="A163" s="108"/>
      <c r="B163" s="104"/>
      <c r="C163" s="105">
        <v>43</v>
      </c>
      <c r="D163" s="105" t="s">
        <v>54</v>
      </c>
      <c r="E163" s="106"/>
      <c r="F163" s="107"/>
      <c r="G163" s="107"/>
      <c r="H163" s="107"/>
      <c r="I163" s="109"/>
    </row>
    <row r="164" spans="1:9" x14ac:dyDescent="0.25">
      <c r="A164" s="108"/>
      <c r="B164" s="104"/>
      <c r="C164" s="105">
        <v>52</v>
      </c>
      <c r="D164" s="105" t="s">
        <v>53</v>
      </c>
      <c r="E164" s="106">
        <v>19181</v>
      </c>
      <c r="F164" s="107">
        <v>20307</v>
      </c>
      <c r="G164" s="107">
        <v>21635</v>
      </c>
      <c r="H164" s="107">
        <v>21635</v>
      </c>
      <c r="I164" s="109">
        <v>21635</v>
      </c>
    </row>
    <row r="165" spans="1:9" x14ac:dyDescent="0.25">
      <c r="A165" s="177" t="s">
        <v>130</v>
      </c>
      <c r="B165" s="178"/>
      <c r="C165" s="178"/>
      <c r="D165" s="179"/>
      <c r="E165" s="119">
        <f>SUM(E73,E147)</f>
        <v>1193942</v>
      </c>
      <c r="F165" s="119">
        <f>SUM(F73,F147)</f>
        <v>1210483</v>
      </c>
      <c r="G165" s="119">
        <f>SUM(G73,G147)</f>
        <v>1398493</v>
      </c>
      <c r="H165" s="119">
        <f>SUM(H73,H147)</f>
        <v>1389186</v>
      </c>
      <c r="I165" s="119">
        <f>SUM(I73,I147)</f>
        <v>1389186</v>
      </c>
    </row>
  </sheetData>
  <mergeCells count="6">
    <mergeCell ref="A165:D165"/>
    <mergeCell ref="A7:I7"/>
    <mergeCell ref="A70:I70"/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25123-0ED4-42AE-ADA8-AD2ED34D0994}">
  <dimension ref="A1:J36"/>
  <sheetViews>
    <sheetView workbookViewId="0">
      <selection activeCell="F13" sqref="F13"/>
    </sheetView>
  </sheetViews>
  <sheetFormatPr defaultRowHeight="15" x14ac:dyDescent="0.25"/>
  <cols>
    <col min="5" max="5" width="23.28515625" customWidth="1"/>
    <col min="6" max="6" width="28" customWidth="1"/>
    <col min="7" max="7" width="20.5703125" customWidth="1"/>
    <col min="8" max="8" width="23.140625" customWidth="1"/>
    <col min="9" max="9" width="23.42578125" customWidth="1"/>
    <col min="10" max="10" width="20.7109375" customWidth="1"/>
  </cols>
  <sheetData>
    <row r="1" spans="1:10" ht="15.75" x14ac:dyDescent="0.25">
      <c r="A1" s="180" t="s">
        <v>55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ht="18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15.75" x14ac:dyDescent="0.25">
      <c r="A3" s="180" t="s">
        <v>32</v>
      </c>
      <c r="B3" s="180"/>
      <c r="C3" s="180"/>
      <c r="D3" s="180"/>
      <c r="E3" s="180"/>
      <c r="F3" s="180"/>
      <c r="G3" s="180"/>
      <c r="H3" s="180"/>
      <c r="I3" s="184"/>
      <c r="J3" s="184"/>
    </row>
    <row r="4" spans="1:10" ht="18" x14ac:dyDescent="0.25">
      <c r="A4" s="29"/>
      <c r="B4" s="29"/>
      <c r="C4" s="29"/>
      <c r="D4" s="29"/>
      <c r="E4" s="29"/>
      <c r="F4" s="29"/>
      <c r="G4" s="29"/>
      <c r="H4" s="29"/>
      <c r="I4" s="6"/>
      <c r="J4" s="6"/>
    </row>
    <row r="5" spans="1:10" ht="15.75" x14ac:dyDescent="0.25">
      <c r="A5" s="180" t="s">
        <v>41</v>
      </c>
      <c r="B5" s="185"/>
      <c r="C5" s="185"/>
      <c r="D5" s="185"/>
      <c r="E5" s="185"/>
      <c r="F5" s="185"/>
      <c r="G5" s="185"/>
      <c r="H5" s="185"/>
      <c r="I5" s="185"/>
      <c r="J5" s="185"/>
    </row>
    <row r="6" spans="1:10" ht="18" x14ac:dyDescent="0.25">
      <c r="A6" s="1"/>
      <c r="B6" s="2"/>
      <c r="C6" s="2"/>
      <c r="D6" s="2"/>
      <c r="E6" s="7"/>
      <c r="F6" s="8"/>
      <c r="G6" s="8"/>
      <c r="H6" s="8"/>
      <c r="I6" s="8"/>
      <c r="J6" s="45" t="s">
        <v>46</v>
      </c>
    </row>
    <row r="7" spans="1:10" ht="25.5" x14ac:dyDescent="0.25">
      <c r="A7" s="33"/>
      <c r="B7" s="34"/>
      <c r="C7" s="34"/>
      <c r="D7" s="35"/>
      <c r="E7" s="36"/>
      <c r="F7" s="4" t="s">
        <v>43</v>
      </c>
      <c r="G7" s="4" t="s">
        <v>44</v>
      </c>
      <c r="H7" s="4" t="s">
        <v>49</v>
      </c>
      <c r="I7" s="4" t="s">
        <v>50</v>
      </c>
      <c r="J7" s="4" t="s">
        <v>51</v>
      </c>
    </row>
    <row r="8" spans="1:10" x14ac:dyDescent="0.25">
      <c r="A8" s="188" t="s">
        <v>0</v>
      </c>
      <c r="B8" s="189"/>
      <c r="C8" s="189"/>
      <c r="D8" s="189"/>
      <c r="E8" s="190"/>
      <c r="F8" s="37">
        <f>SUM(F9+F10)</f>
        <v>8979032</v>
      </c>
      <c r="G8" s="37">
        <f>SUM(G9+G10)</f>
        <v>9120384</v>
      </c>
      <c r="H8" s="37">
        <f>SUM(H9+H10)</f>
        <v>1398493</v>
      </c>
      <c r="I8" s="37">
        <f>SUM(I9+I10)</f>
        <v>1389186</v>
      </c>
      <c r="J8" s="37">
        <f>SUM(J9+J10)</f>
        <v>1389186</v>
      </c>
    </row>
    <row r="9" spans="1:10" x14ac:dyDescent="0.25">
      <c r="A9" s="186" t="s">
        <v>1</v>
      </c>
      <c r="B9" s="187"/>
      <c r="C9" s="187"/>
      <c r="D9" s="187"/>
      <c r="E9" s="191"/>
      <c r="F9" s="38">
        <v>8979032</v>
      </c>
      <c r="G9" s="38">
        <v>9120384</v>
      </c>
      <c r="H9" s="38">
        <v>1398493</v>
      </c>
      <c r="I9" s="38">
        <v>1389186</v>
      </c>
      <c r="J9" s="38">
        <v>1389186</v>
      </c>
    </row>
    <row r="10" spans="1:10" x14ac:dyDescent="0.25">
      <c r="A10" s="192" t="s">
        <v>2</v>
      </c>
      <c r="B10" s="191"/>
      <c r="C10" s="191"/>
      <c r="D10" s="191"/>
      <c r="E10" s="191"/>
      <c r="F10" s="38"/>
      <c r="G10" s="38"/>
      <c r="H10" s="38"/>
      <c r="I10" s="38"/>
      <c r="J10" s="38"/>
    </row>
    <row r="11" spans="1:10" x14ac:dyDescent="0.25">
      <c r="A11" s="46" t="s">
        <v>3</v>
      </c>
      <c r="B11" s="176"/>
      <c r="C11" s="176"/>
      <c r="D11" s="176"/>
      <c r="E11" s="176"/>
      <c r="F11" s="37">
        <f>SUM(F12+F13)</f>
        <v>8995753</v>
      </c>
      <c r="G11" s="37">
        <f>SUM(G12+G13)</f>
        <v>9120384</v>
      </c>
      <c r="H11" s="37">
        <f>SUM(H12+H13)</f>
        <v>1398493</v>
      </c>
      <c r="I11" s="37">
        <f>SUM(I12+I13)</f>
        <v>1389186</v>
      </c>
      <c r="J11" s="37">
        <f>SUM(J12+J13)</f>
        <v>1389186</v>
      </c>
    </row>
    <row r="12" spans="1:10" x14ac:dyDescent="0.25">
      <c r="A12" s="193" t="s">
        <v>4</v>
      </c>
      <c r="B12" s="187"/>
      <c r="C12" s="187"/>
      <c r="D12" s="187"/>
      <c r="E12" s="187"/>
      <c r="F12" s="38">
        <v>8823902</v>
      </c>
      <c r="G12" s="38">
        <v>8877389</v>
      </c>
      <c r="H12" s="38">
        <v>1373858</v>
      </c>
      <c r="I12" s="38">
        <v>1367551</v>
      </c>
      <c r="J12" s="39">
        <v>1367551</v>
      </c>
    </row>
    <row r="13" spans="1:10" x14ac:dyDescent="0.25">
      <c r="A13" s="194" t="s">
        <v>5</v>
      </c>
      <c r="B13" s="191"/>
      <c r="C13" s="191"/>
      <c r="D13" s="191"/>
      <c r="E13" s="191"/>
      <c r="F13" s="40">
        <v>171851</v>
      </c>
      <c r="G13" s="40">
        <v>242995</v>
      </c>
      <c r="H13" s="40">
        <v>24635</v>
      </c>
      <c r="I13" s="40">
        <v>21635</v>
      </c>
      <c r="J13" s="39">
        <v>21635</v>
      </c>
    </row>
    <row r="14" spans="1:10" x14ac:dyDescent="0.25">
      <c r="A14" s="195" t="s">
        <v>6</v>
      </c>
      <c r="B14" s="189"/>
      <c r="C14" s="189"/>
      <c r="D14" s="189"/>
      <c r="E14" s="189"/>
      <c r="F14" s="37">
        <f>SUM(F8-F11)</f>
        <v>-16721</v>
      </c>
      <c r="G14" s="37">
        <f>SUM(G8-G11)</f>
        <v>0</v>
      </c>
      <c r="H14" s="37">
        <f>SUM(H8-H11)</f>
        <v>0</v>
      </c>
      <c r="I14" s="37">
        <f>SUM(I8-I11)</f>
        <v>0</v>
      </c>
      <c r="J14" s="37">
        <f>SUM(J8-J11)</f>
        <v>0</v>
      </c>
    </row>
    <row r="15" spans="1:10" ht="18" x14ac:dyDescent="0.25">
      <c r="A15" s="29"/>
      <c r="B15" s="27"/>
      <c r="C15" s="27"/>
      <c r="D15" s="27"/>
      <c r="E15" s="27"/>
      <c r="F15" s="27"/>
      <c r="G15" s="27"/>
      <c r="H15" s="28"/>
      <c r="I15" s="28"/>
      <c r="J15" s="28"/>
    </row>
    <row r="16" spans="1:10" ht="15.75" x14ac:dyDescent="0.25">
      <c r="A16" s="180" t="s">
        <v>42</v>
      </c>
      <c r="B16" s="185"/>
      <c r="C16" s="185"/>
      <c r="D16" s="185"/>
      <c r="E16" s="185"/>
      <c r="F16" s="185"/>
      <c r="G16" s="185"/>
      <c r="H16" s="185"/>
      <c r="I16" s="185"/>
      <c r="J16" s="185"/>
    </row>
    <row r="17" spans="1:10" ht="18" x14ac:dyDescent="0.25">
      <c r="A17" s="29"/>
      <c r="B17" s="27"/>
      <c r="C17" s="27"/>
      <c r="D17" s="27"/>
      <c r="E17" s="27"/>
      <c r="F17" s="27"/>
      <c r="G17" s="27"/>
      <c r="H17" s="28"/>
      <c r="I17" s="28"/>
      <c r="J17" s="28"/>
    </row>
    <row r="18" spans="1:10" ht="25.5" x14ac:dyDescent="0.25">
      <c r="A18" s="33"/>
      <c r="B18" s="34"/>
      <c r="C18" s="34"/>
      <c r="D18" s="35"/>
      <c r="E18" s="36"/>
      <c r="F18" s="4" t="s">
        <v>12</v>
      </c>
      <c r="G18" s="4" t="s">
        <v>13</v>
      </c>
      <c r="H18" s="4" t="s">
        <v>49</v>
      </c>
      <c r="I18" s="4" t="s">
        <v>50</v>
      </c>
      <c r="J18" s="4" t="s">
        <v>51</v>
      </c>
    </row>
    <row r="19" spans="1:10" x14ac:dyDescent="0.25">
      <c r="A19" s="186" t="s">
        <v>8</v>
      </c>
      <c r="B19" s="196"/>
      <c r="C19" s="196"/>
      <c r="D19" s="196"/>
      <c r="E19" s="197"/>
      <c r="F19" s="40"/>
      <c r="G19" s="40"/>
      <c r="H19" s="40"/>
      <c r="I19" s="40"/>
      <c r="J19" s="40"/>
    </row>
    <row r="20" spans="1:10" x14ac:dyDescent="0.25">
      <c r="A20" s="186" t="s">
        <v>9</v>
      </c>
      <c r="B20" s="187"/>
      <c r="C20" s="187"/>
      <c r="D20" s="187"/>
      <c r="E20" s="187"/>
      <c r="F20" s="40"/>
      <c r="G20" s="40"/>
      <c r="H20" s="40"/>
      <c r="I20" s="40"/>
      <c r="J20" s="40"/>
    </row>
    <row r="21" spans="1:10" x14ac:dyDescent="0.25">
      <c r="A21" s="195" t="s">
        <v>10</v>
      </c>
      <c r="B21" s="189"/>
      <c r="C21" s="189"/>
      <c r="D21" s="189"/>
      <c r="E21" s="189"/>
      <c r="F21" s="37">
        <v>0</v>
      </c>
      <c r="G21" s="37">
        <v>0</v>
      </c>
      <c r="H21" s="37">
        <v>0</v>
      </c>
      <c r="I21" s="37">
        <v>0</v>
      </c>
      <c r="J21" s="37">
        <v>0</v>
      </c>
    </row>
    <row r="22" spans="1:10" ht="18" x14ac:dyDescent="0.25">
      <c r="A22" s="26"/>
      <c r="B22" s="27"/>
      <c r="C22" s="27"/>
      <c r="D22" s="27"/>
      <c r="E22" s="27"/>
      <c r="F22" s="27"/>
      <c r="G22" s="27"/>
      <c r="H22" s="28"/>
      <c r="I22" s="28"/>
      <c r="J22" s="28"/>
    </row>
    <row r="23" spans="1:10" ht="15.75" x14ac:dyDescent="0.25">
      <c r="A23" s="180" t="s">
        <v>57</v>
      </c>
      <c r="B23" s="185"/>
      <c r="C23" s="185"/>
      <c r="D23" s="185"/>
      <c r="E23" s="185"/>
      <c r="F23" s="185"/>
      <c r="G23" s="185"/>
      <c r="H23" s="185"/>
      <c r="I23" s="185"/>
      <c r="J23" s="185"/>
    </row>
    <row r="24" spans="1:10" ht="18" x14ac:dyDescent="0.25">
      <c r="A24" s="26"/>
      <c r="B24" s="27"/>
      <c r="C24" s="27"/>
      <c r="D24" s="27"/>
      <c r="E24" s="27"/>
      <c r="F24" s="27"/>
      <c r="G24" s="27"/>
      <c r="H24" s="28"/>
      <c r="I24" s="28"/>
      <c r="J24" s="28"/>
    </row>
    <row r="25" spans="1:10" ht="25.5" x14ac:dyDescent="0.25">
      <c r="A25" s="33"/>
      <c r="B25" s="34"/>
      <c r="C25" s="34"/>
      <c r="D25" s="35"/>
      <c r="E25" s="36"/>
      <c r="F25" s="4" t="s">
        <v>12</v>
      </c>
      <c r="G25" s="4" t="s">
        <v>13</v>
      </c>
      <c r="H25" s="4" t="s">
        <v>49</v>
      </c>
      <c r="I25" s="4" t="s">
        <v>50</v>
      </c>
      <c r="J25" s="4" t="s">
        <v>51</v>
      </c>
    </row>
    <row r="26" spans="1:10" ht="25.5" customHeight="1" x14ac:dyDescent="0.25">
      <c r="A26" s="200" t="s">
        <v>45</v>
      </c>
      <c r="B26" s="201"/>
      <c r="C26" s="201"/>
      <c r="D26" s="201"/>
      <c r="E26" s="202"/>
      <c r="F26" s="42"/>
      <c r="G26" s="42">
        <v>150000</v>
      </c>
      <c r="H26" s="42"/>
      <c r="I26" s="42"/>
      <c r="J26" s="43"/>
    </row>
    <row r="27" spans="1:10" ht="30" customHeight="1" x14ac:dyDescent="0.25">
      <c r="A27" s="203" t="s">
        <v>7</v>
      </c>
      <c r="B27" s="204"/>
      <c r="C27" s="204"/>
      <c r="D27" s="204"/>
      <c r="E27" s="205"/>
      <c r="F27" s="44"/>
      <c r="G27" s="44"/>
      <c r="H27" s="44"/>
      <c r="I27" s="44"/>
      <c r="J27" s="41"/>
    </row>
    <row r="30" spans="1:10" x14ac:dyDescent="0.25">
      <c r="A30" s="193" t="s">
        <v>11</v>
      </c>
      <c r="B30" s="187"/>
      <c r="C30" s="187"/>
      <c r="D30" s="187"/>
      <c r="E30" s="187"/>
      <c r="F30" s="40">
        <v>0</v>
      </c>
      <c r="G30" s="40">
        <v>0</v>
      </c>
      <c r="H30" s="40">
        <v>0</v>
      </c>
      <c r="I30" s="40">
        <v>0</v>
      </c>
      <c r="J30" s="40">
        <v>0</v>
      </c>
    </row>
    <row r="31" spans="1:10" ht="15.75" x14ac:dyDescent="0.25">
      <c r="A31" s="21"/>
      <c r="B31" s="22"/>
      <c r="C31" s="22"/>
      <c r="D31" s="22"/>
      <c r="E31" s="22"/>
      <c r="F31" s="23"/>
      <c r="G31" s="23"/>
      <c r="H31" s="23"/>
      <c r="I31" s="23"/>
      <c r="J31" s="23"/>
    </row>
    <row r="32" spans="1:10" x14ac:dyDescent="0.25">
      <c r="A32" s="198" t="s">
        <v>58</v>
      </c>
      <c r="B32" s="199"/>
      <c r="C32" s="199"/>
      <c r="D32" s="199"/>
      <c r="E32" s="199"/>
      <c r="F32" s="199"/>
      <c r="G32" s="199"/>
      <c r="H32" s="199"/>
      <c r="I32" s="199"/>
      <c r="J32" s="199"/>
    </row>
    <row r="34" spans="1:10" x14ac:dyDescent="0.25">
      <c r="A34" s="198" t="s">
        <v>47</v>
      </c>
      <c r="B34" s="199"/>
      <c r="C34" s="199"/>
      <c r="D34" s="199"/>
      <c r="E34" s="199"/>
      <c r="F34" s="199"/>
      <c r="G34" s="199"/>
      <c r="H34" s="199"/>
      <c r="I34" s="199"/>
      <c r="J34" s="199"/>
    </row>
    <row r="36" spans="1:10" x14ac:dyDescent="0.25">
      <c r="A36" s="198" t="s">
        <v>48</v>
      </c>
      <c r="B36" s="199"/>
      <c r="C36" s="199"/>
      <c r="D36" s="199"/>
      <c r="E36" s="199"/>
      <c r="F36" s="199"/>
      <c r="G36" s="199"/>
      <c r="H36" s="199"/>
      <c r="I36" s="199"/>
      <c r="J36" s="199"/>
    </row>
  </sheetData>
  <mergeCells count="20">
    <mergeCell ref="A34:J34"/>
    <mergeCell ref="A36:J36"/>
    <mergeCell ref="A21:E21"/>
    <mergeCell ref="A23:J23"/>
    <mergeCell ref="A26:E26"/>
    <mergeCell ref="A27:E27"/>
    <mergeCell ref="A30:E30"/>
    <mergeCell ref="A32:J32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workbookViewId="0">
      <selection activeCell="H26" sqref="H26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80" t="s">
        <v>55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x14ac:dyDescent="0.25">
      <c r="A3" s="180" t="s">
        <v>32</v>
      </c>
      <c r="B3" s="180"/>
      <c r="C3" s="180"/>
      <c r="D3" s="180"/>
      <c r="E3" s="180"/>
      <c r="F3" s="180"/>
      <c r="G3" s="180"/>
      <c r="H3" s="180"/>
      <c r="I3" s="184"/>
      <c r="J3" s="184"/>
    </row>
    <row r="4" spans="1:10" ht="18" x14ac:dyDescent="0.25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 x14ac:dyDescent="0.25">
      <c r="A5" s="180" t="s">
        <v>41</v>
      </c>
      <c r="B5" s="185"/>
      <c r="C5" s="185"/>
      <c r="D5" s="185"/>
      <c r="E5" s="185"/>
      <c r="F5" s="185"/>
      <c r="G5" s="185"/>
      <c r="H5" s="185"/>
      <c r="I5" s="185"/>
      <c r="J5" s="185"/>
    </row>
    <row r="6" spans="1:10" ht="18" x14ac:dyDescent="0.25">
      <c r="A6" s="1"/>
      <c r="B6" s="2"/>
      <c r="C6" s="2"/>
      <c r="D6" s="2"/>
      <c r="E6" s="7"/>
      <c r="F6" s="8"/>
      <c r="G6" s="8"/>
      <c r="H6" s="8"/>
      <c r="I6" s="8"/>
      <c r="J6" s="45" t="s">
        <v>46</v>
      </c>
    </row>
    <row r="7" spans="1:10" ht="25.5" x14ac:dyDescent="0.25">
      <c r="A7" s="33"/>
      <c r="B7" s="34"/>
      <c r="C7" s="34"/>
      <c r="D7" s="35"/>
      <c r="E7" s="36"/>
      <c r="F7" s="4" t="s">
        <v>43</v>
      </c>
      <c r="G7" s="4" t="s">
        <v>44</v>
      </c>
      <c r="H7" s="4" t="s">
        <v>49</v>
      </c>
      <c r="I7" s="4" t="s">
        <v>50</v>
      </c>
      <c r="J7" s="4" t="s">
        <v>51</v>
      </c>
    </row>
    <row r="8" spans="1:10" x14ac:dyDescent="0.25">
      <c r="A8" s="188" t="s">
        <v>0</v>
      </c>
      <c r="B8" s="189"/>
      <c r="C8" s="189"/>
      <c r="D8" s="189"/>
      <c r="E8" s="190"/>
      <c r="F8" s="37">
        <f>SUM(F9+F10)</f>
        <v>1191722</v>
      </c>
      <c r="G8" s="37">
        <f>SUM(G9+G10)</f>
        <v>1210483</v>
      </c>
      <c r="H8" s="37">
        <f>SUM(H9+H10)</f>
        <v>1398493</v>
      </c>
      <c r="I8" s="37">
        <f>SUM(I9+I10)</f>
        <v>1389186</v>
      </c>
      <c r="J8" s="37">
        <f>SUM(J9+J10)</f>
        <v>1389186</v>
      </c>
    </row>
    <row r="9" spans="1:10" x14ac:dyDescent="0.25">
      <c r="A9" s="186" t="s">
        <v>1</v>
      </c>
      <c r="B9" s="187"/>
      <c r="C9" s="187"/>
      <c r="D9" s="187"/>
      <c r="E9" s="191"/>
      <c r="F9" s="38">
        <v>1191722</v>
      </c>
      <c r="G9" s="38">
        <v>1210483</v>
      </c>
      <c r="H9" s="38">
        <v>1398493</v>
      </c>
      <c r="I9" s="38">
        <v>1389186</v>
      </c>
      <c r="J9" s="38">
        <v>1389186</v>
      </c>
    </row>
    <row r="10" spans="1:10" x14ac:dyDescent="0.25">
      <c r="A10" s="192" t="s">
        <v>2</v>
      </c>
      <c r="B10" s="191"/>
      <c r="C10" s="191"/>
      <c r="D10" s="191"/>
      <c r="E10" s="191"/>
      <c r="F10" s="38"/>
      <c r="G10" s="38"/>
      <c r="H10" s="38"/>
      <c r="I10" s="38"/>
      <c r="J10" s="38"/>
    </row>
    <row r="11" spans="1:10" x14ac:dyDescent="0.25">
      <c r="A11" s="46" t="s">
        <v>3</v>
      </c>
      <c r="B11" s="47"/>
      <c r="C11" s="47"/>
      <c r="D11" s="47"/>
      <c r="E11" s="47"/>
      <c r="F11" s="37">
        <f>SUM(F12+F13)</f>
        <v>1193942</v>
      </c>
      <c r="G11" s="37">
        <f>SUM(G12+G13)</f>
        <v>1210483</v>
      </c>
      <c r="H11" s="37">
        <f>SUM(H12+H13)</f>
        <v>1398493</v>
      </c>
      <c r="I11" s="37">
        <f>SUM(I12+I13)</f>
        <v>1389186</v>
      </c>
      <c r="J11" s="37">
        <f>SUM(J12+J13)</f>
        <v>1389186</v>
      </c>
    </row>
    <row r="12" spans="1:10" x14ac:dyDescent="0.25">
      <c r="A12" s="193" t="s">
        <v>4</v>
      </c>
      <c r="B12" s="187"/>
      <c r="C12" s="187"/>
      <c r="D12" s="187"/>
      <c r="E12" s="187"/>
      <c r="F12" s="38">
        <v>1171133</v>
      </c>
      <c r="G12" s="38">
        <v>1178232</v>
      </c>
      <c r="H12" s="38">
        <v>1373858</v>
      </c>
      <c r="I12" s="38">
        <v>1367551</v>
      </c>
      <c r="J12" s="39">
        <v>1367551</v>
      </c>
    </row>
    <row r="13" spans="1:10" x14ac:dyDescent="0.25">
      <c r="A13" s="194" t="s">
        <v>5</v>
      </c>
      <c r="B13" s="191"/>
      <c r="C13" s="191"/>
      <c r="D13" s="191"/>
      <c r="E13" s="191"/>
      <c r="F13" s="40">
        <v>22809</v>
      </c>
      <c r="G13" s="40">
        <v>32251</v>
      </c>
      <c r="H13" s="40">
        <v>24635</v>
      </c>
      <c r="I13" s="40">
        <v>21635</v>
      </c>
      <c r="J13" s="39">
        <v>21635</v>
      </c>
    </row>
    <row r="14" spans="1:10" x14ac:dyDescent="0.25">
      <c r="A14" s="195" t="s">
        <v>6</v>
      </c>
      <c r="B14" s="189"/>
      <c r="C14" s="189"/>
      <c r="D14" s="189"/>
      <c r="E14" s="189"/>
      <c r="F14" s="37">
        <f>SUM(F8-F11)</f>
        <v>-2220</v>
      </c>
      <c r="G14" s="37">
        <f>SUM(G8-G11)</f>
        <v>0</v>
      </c>
      <c r="H14" s="37">
        <f>SUM(H8-H11)</f>
        <v>0</v>
      </c>
      <c r="I14" s="37">
        <f>SUM(I8-I11)</f>
        <v>0</v>
      </c>
      <c r="J14" s="37">
        <f>SUM(J8-J11)</f>
        <v>0</v>
      </c>
    </row>
    <row r="15" spans="1:10" ht="18" x14ac:dyDescent="0.25">
      <c r="A15" s="5"/>
      <c r="B15" s="9"/>
      <c r="C15" s="9"/>
      <c r="D15" s="9"/>
      <c r="E15" s="9"/>
      <c r="F15" s="9"/>
      <c r="G15" s="9"/>
      <c r="H15" s="3"/>
      <c r="I15" s="3"/>
      <c r="J15" s="3"/>
    </row>
    <row r="16" spans="1:10" ht="18" customHeight="1" x14ac:dyDescent="0.25">
      <c r="A16" s="180" t="s">
        <v>42</v>
      </c>
      <c r="B16" s="185"/>
      <c r="C16" s="185"/>
      <c r="D16" s="185"/>
      <c r="E16" s="185"/>
      <c r="F16" s="185"/>
      <c r="G16" s="185"/>
      <c r="H16" s="185"/>
      <c r="I16" s="185"/>
      <c r="J16" s="185"/>
    </row>
    <row r="17" spans="1:10" ht="18" x14ac:dyDescent="0.25">
      <c r="A17" s="29"/>
      <c r="B17" s="27"/>
      <c r="C17" s="27"/>
      <c r="D17" s="27"/>
      <c r="E17" s="27"/>
      <c r="F17" s="27"/>
      <c r="G17" s="27"/>
      <c r="H17" s="28"/>
      <c r="I17" s="28"/>
      <c r="J17" s="28"/>
    </row>
    <row r="18" spans="1:10" ht="25.5" x14ac:dyDescent="0.25">
      <c r="A18" s="33"/>
      <c r="B18" s="34"/>
      <c r="C18" s="34"/>
      <c r="D18" s="35"/>
      <c r="E18" s="36"/>
      <c r="F18" s="4" t="s">
        <v>12</v>
      </c>
      <c r="G18" s="4" t="s">
        <v>13</v>
      </c>
      <c r="H18" s="4" t="s">
        <v>49</v>
      </c>
      <c r="I18" s="4" t="s">
        <v>50</v>
      </c>
      <c r="J18" s="4" t="s">
        <v>51</v>
      </c>
    </row>
    <row r="19" spans="1:10" ht="15.75" customHeight="1" x14ac:dyDescent="0.25">
      <c r="A19" s="186" t="s">
        <v>8</v>
      </c>
      <c r="B19" s="196"/>
      <c r="C19" s="196"/>
      <c r="D19" s="196"/>
      <c r="E19" s="197"/>
      <c r="F19" s="40"/>
      <c r="G19" s="40"/>
      <c r="H19" s="40"/>
      <c r="I19" s="40"/>
      <c r="J19" s="40"/>
    </row>
    <row r="20" spans="1:10" x14ac:dyDescent="0.25">
      <c r="A20" s="186" t="s">
        <v>9</v>
      </c>
      <c r="B20" s="187"/>
      <c r="C20" s="187"/>
      <c r="D20" s="187"/>
      <c r="E20" s="187"/>
      <c r="F20" s="40"/>
      <c r="G20" s="40"/>
      <c r="H20" s="40"/>
      <c r="I20" s="40"/>
      <c r="J20" s="40"/>
    </row>
    <row r="21" spans="1:10" x14ac:dyDescent="0.25">
      <c r="A21" s="195" t="s">
        <v>10</v>
      </c>
      <c r="B21" s="189"/>
      <c r="C21" s="189"/>
      <c r="D21" s="189"/>
      <c r="E21" s="189"/>
      <c r="F21" s="37">
        <v>0</v>
      </c>
      <c r="G21" s="37">
        <v>0</v>
      </c>
      <c r="H21" s="37">
        <v>0</v>
      </c>
      <c r="I21" s="37">
        <v>0</v>
      </c>
      <c r="J21" s="37">
        <v>0</v>
      </c>
    </row>
    <row r="22" spans="1:10" ht="18" x14ac:dyDescent="0.25">
      <c r="A22" s="26"/>
      <c r="B22" s="27"/>
      <c r="C22" s="27"/>
      <c r="D22" s="27"/>
      <c r="E22" s="27"/>
      <c r="F22" s="27"/>
      <c r="G22" s="27"/>
      <c r="H22" s="28"/>
      <c r="I22" s="28"/>
      <c r="J22" s="28"/>
    </row>
    <row r="23" spans="1:10" ht="18" customHeight="1" x14ac:dyDescent="0.25">
      <c r="A23" s="180" t="s">
        <v>57</v>
      </c>
      <c r="B23" s="185"/>
      <c r="C23" s="185"/>
      <c r="D23" s="185"/>
      <c r="E23" s="185"/>
      <c r="F23" s="185"/>
      <c r="G23" s="185"/>
      <c r="H23" s="185"/>
      <c r="I23" s="185"/>
      <c r="J23" s="185"/>
    </row>
    <row r="24" spans="1:10" ht="18" x14ac:dyDescent="0.25">
      <c r="A24" s="26"/>
      <c r="B24" s="27"/>
      <c r="C24" s="27"/>
      <c r="D24" s="27"/>
      <c r="E24" s="27"/>
      <c r="F24" s="27"/>
      <c r="G24" s="27"/>
      <c r="H24" s="28"/>
      <c r="I24" s="28"/>
      <c r="J24" s="28"/>
    </row>
    <row r="25" spans="1:10" ht="25.5" x14ac:dyDescent="0.25">
      <c r="A25" s="33"/>
      <c r="B25" s="34"/>
      <c r="C25" s="34"/>
      <c r="D25" s="35"/>
      <c r="E25" s="36"/>
      <c r="F25" s="4" t="s">
        <v>12</v>
      </c>
      <c r="G25" s="4" t="s">
        <v>13</v>
      </c>
      <c r="H25" s="4" t="s">
        <v>49</v>
      </c>
      <c r="I25" s="4" t="s">
        <v>50</v>
      </c>
      <c r="J25" s="4" t="s">
        <v>51</v>
      </c>
    </row>
    <row r="26" spans="1:10" x14ac:dyDescent="0.25">
      <c r="A26" s="200" t="s">
        <v>45</v>
      </c>
      <c r="B26" s="201"/>
      <c r="C26" s="201"/>
      <c r="D26" s="201"/>
      <c r="E26" s="202"/>
      <c r="F26" s="42"/>
      <c r="G26" s="42">
        <v>19908</v>
      </c>
      <c r="H26" s="42"/>
      <c r="I26" s="42"/>
      <c r="J26" s="43"/>
    </row>
    <row r="27" spans="1:10" ht="30" customHeight="1" x14ac:dyDescent="0.25">
      <c r="A27" s="203" t="s">
        <v>7</v>
      </c>
      <c r="B27" s="204"/>
      <c r="C27" s="204"/>
      <c r="D27" s="204"/>
      <c r="E27" s="205"/>
      <c r="F27" s="44"/>
      <c r="G27" s="44"/>
      <c r="H27" s="44"/>
      <c r="I27" s="44"/>
      <c r="J27" s="41"/>
    </row>
    <row r="30" spans="1:10" x14ac:dyDescent="0.25">
      <c r="A30" s="193" t="s">
        <v>11</v>
      </c>
      <c r="B30" s="187"/>
      <c r="C30" s="187"/>
      <c r="D30" s="187"/>
      <c r="E30" s="187"/>
      <c r="F30" s="40">
        <v>0</v>
      </c>
      <c r="G30" s="40">
        <v>0</v>
      </c>
      <c r="H30" s="40">
        <v>0</v>
      </c>
      <c r="I30" s="40">
        <v>0</v>
      </c>
      <c r="J30" s="40">
        <v>0</v>
      </c>
    </row>
    <row r="31" spans="1:10" ht="11.25" customHeight="1" x14ac:dyDescent="0.25">
      <c r="A31" s="21"/>
      <c r="B31" s="22"/>
      <c r="C31" s="22"/>
      <c r="D31" s="22"/>
      <c r="E31" s="22"/>
      <c r="F31" s="23"/>
      <c r="G31" s="23"/>
      <c r="H31" s="23"/>
      <c r="I31" s="23"/>
      <c r="J31" s="23"/>
    </row>
    <row r="32" spans="1:10" ht="29.25" customHeight="1" x14ac:dyDescent="0.25">
      <c r="A32" s="198" t="s">
        <v>58</v>
      </c>
      <c r="B32" s="199"/>
      <c r="C32" s="199"/>
      <c r="D32" s="199"/>
      <c r="E32" s="199"/>
      <c r="F32" s="199"/>
      <c r="G32" s="199"/>
      <c r="H32" s="199"/>
      <c r="I32" s="199"/>
      <c r="J32" s="199"/>
    </row>
    <row r="33" spans="1:10" ht="8.25" customHeight="1" x14ac:dyDescent="0.25"/>
    <row r="34" spans="1:10" x14ac:dyDescent="0.25">
      <c r="A34" s="198" t="s">
        <v>47</v>
      </c>
      <c r="B34" s="199"/>
      <c r="C34" s="199"/>
      <c r="D34" s="199"/>
      <c r="E34" s="199"/>
      <c r="F34" s="199"/>
      <c r="G34" s="199"/>
      <c r="H34" s="199"/>
      <c r="I34" s="199"/>
      <c r="J34" s="199"/>
    </row>
    <row r="35" spans="1:10" ht="8.25" customHeight="1" x14ac:dyDescent="0.25"/>
    <row r="36" spans="1:10" ht="29.25" customHeight="1" x14ac:dyDescent="0.25">
      <c r="A36" s="198" t="s">
        <v>48</v>
      </c>
      <c r="B36" s="199"/>
      <c r="C36" s="199"/>
      <c r="D36" s="199"/>
      <c r="E36" s="199"/>
      <c r="F36" s="199"/>
      <c r="G36" s="199"/>
      <c r="H36" s="199"/>
      <c r="I36" s="199"/>
      <c r="J36" s="199"/>
    </row>
  </sheetData>
  <mergeCells count="20">
    <mergeCell ref="A36:J36"/>
    <mergeCell ref="A23:J23"/>
    <mergeCell ref="A32:J32"/>
    <mergeCell ref="A30:E30"/>
    <mergeCell ref="A34:J34"/>
    <mergeCell ref="A26:E26"/>
    <mergeCell ref="A27:E27"/>
    <mergeCell ref="A19:E19"/>
    <mergeCell ref="A20:E20"/>
    <mergeCell ref="A21:E21"/>
    <mergeCell ref="A13:E13"/>
    <mergeCell ref="A14:E14"/>
    <mergeCell ref="A12:E12"/>
    <mergeCell ref="A5:J5"/>
    <mergeCell ref="A16:J16"/>
    <mergeCell ref="A1:J1"/>
    <mergeCell ref="A3:J3"/>
    <mergeCell ref="A8:E8"/>
    <mergeCell ref="A9:E9"/>
    <mergeCell ref="A10:E10"/>
  </mergeCells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5"/>
  <sheetViews>
    <sheetView workbookViewId="0">
      <selection activeCell="F14" sqref="F14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80" t="s">
        <v>55</v>
      </c>
      <c r="B1" s="180"/>
      <c r="C1" s="180"/>
      <c r="D1" s="180"/>
      <c r="E1" s="180"/>
      <c r="F1" s="180"/>
    </row>
    <row r="2" spans="1:6" ht="18" customHeight="1" x14ac:dyDescent="0.25">
      <c r="A2" s="5"/>
      <c r="B2" s="5"/>
      <c r="C2" s="5"/>
      <c r="D2" s="5"/>
      <c r="E2" s="5"/>
      <c r="F2" s="5"/>
    </row>
    <row r="3" spans="1:6" ht="15.75" x14ac:dyDescent="0.25">
      <c r="A3" s="180" t="s">
        <v>32</v>
      </c>
      <c r="B3" s="180"/>
      <c r="C3" s="180"/>
      <c r="D3" s="180"/>
      <c r="E3" s="184"/>
      <c r="F3" s="184"/>
    </row>
    <row r="4" spans="1:6" ht="18" x14ac:dyDescent="0.25">
      <c r="A4" s="5"/>
      <c r="B4" s="5"/>
      <c r="C4" s="5"/>
      <c r="D4" s="5"/>
      <c r="E4" s="6"/>
      <c r="F4" s="6"/>
    </row>
    <row r="5" spans="1:6" ht="18" customHeight="1" x14ac:dyDescent="0.25">
      <c r="A5" s="180" t="s">
        <v>15</v>
      </c>
      <c r="B5" s="185"/>
      <c r="C5" s="185"/>
      <c r="D5" s="185"/>
      <c r="E5" s="185"/>
      <c r="F5" s="185"/>
    </row>
    <row r="6" spans="1:6" ht="18" x14ac:dyDescent="0.25">
      <c r="A6" s="5"/>
      <c r="B6" s="5"/>
      <c r="C6" s="5"/>
      <c r="D6" s="5"/>
      <c r="E6" s="6"/>
      <c r="F6" s="6"/>
    </row>
    <row r="7" spans="1:6" ht="15.75" x14ac:dyDescent="0.25">
      <c r="A7" s="180" t="s">
        <v>25</v>
      </c>
      <c r="B7" s="181"/>
      <c r="C7" s="181"/>
      <c r="D7" s="181"/>
      <c r="E7" s="181"/>
      <c r="F7" s="181"/>
    </row>
    <row r="8" spans="1:6" ht="18" x14ac:dyDescent="0.25">
      <c r="A8" s="5"/>
      <c r="B8" s="5"/>
      <c r="C8" s="5"/>
      <c r="D8" s="5"/>
      <c r="E8" s="6"/>
      <c r="F8" s="6"/>
    </row>
    <row r="9" spans="1:6" ht="25.5" x14ac:dyDescent="0.25">
      <c r="A9" s="25" t="s">
        <v>26</v>
      </c>
      <c r="B9" s="24" t="s">
        <v>12</v>
      </c>
      <c r="C9" s="25" t="s">
        <v>13</v>
      </c>
      <c r="D9" s="25" t="s">
        <v>49</v>
      </c>
      <c r="E9" s="25" t="s">
        <v>50</v>
      </c>
      <c r="F9" s="25" t="s">
        <v>51</v>
      </c>
    </row>
    <row r="10" spans="1:6" ht="15.75" customHeight="1" x14ac:dyDescent="0.25">
      <c r="A10" s="13" t="s">
        <v>27</v>
      </c>
      <c r="B10" s="10">
        <f>B11</f>
        <v>1193942</v>
      </c>
      <c r="C10" s="10">
        <f>C11</f>
        <v>1210484</v>
      </c>
      <c r="D10" s="10">
        <f>D11</f>
        <v>1398493</v>
      </c>
      <c r="E10" s="10">
        <f>E11</f>
        <v>1389186</v>
      </c>
      <c r="F10" s="10">
        <f>F11</f>
        <v>1389186</v>
      </c>
    </row>
    <row r="11" spans="1:6" ht="15.75" customHeight="1" x14ac:dyDescent="0.25">
      <c r="A11" s="13" t="s">
        <v>124</v>
      </c>
      <c r="B11" s="10">
        <f>SUM(B12,B13,B14,B15)</f>
        <v>1193942</v>
      </c>
      <c r="C11" s="10">
        <f>SUM(C12,C13,C14,C15)</f>
        <v>1210484</v>
      </c>
      <c r="D11" s="10">
        <f>SUM(D12,D13,D14,D15)</f>
        <v>1398493</v>
      </c>
      <c r="E11" s="10">
        <f>SUM(E12,E13,E14,E15)</f>
        <v>1389186</v>
      </c>
      <c r="F11" s="10">
        <f>SUM(F12,F13,F14,F15)</f>
        <v>1389186</v>
      </c>
    </row>
    <row r="12" spans="1:6" ht="15.75" customHeight="1" x14ac:dyDescent="0.25">
      <c r="A12" s="19" t="s">
        <v>166</v>
      </c>
      <c r="B12" s="10">
        <v>49686</v>
      </c>
      <c r="C12" s="10">
        <v>57355</v>
      </c>
      <c r="D12" s="10">
        <v>73251</v>
      </c>
      <c r="E12" s="10">
        <v>73251</v>
      </c>
      <c r="F12" s="10">
        <v>73251</v>
      </c>
    </row>
    <row r="13" spans="1:6" x14ac:dyDescent="0.25">
      <c r="A13" s="19" t="s">
        <v>125</v>
      </c>
      <c r="B13" s="10">
        <v>1102950</v>
      </c>
      <c r="C13" s="11">
        <v>1111429</v>
      </c>
      <c r="D13" s="11">
        <v>1271471</v>
      </c>
      <c r="E13" s="11">
        <v>1262164</v>
      </c>
      <c r="F13" s="11">
        <v>1262164</v>
      </c>
    </row>
    <row r="14" spans="1:6" x14ac:dyDescent="0.25">
      <c r="A14" s="20" t="s">
        <v>126</v>
      </c>
      <c r="B14" s="10">
        <v>41306</v>
      </c>
      <c r="C14" s="11">
        <v>41700</v>
      </c>
      <c r="D14" s="11">
        <v>53771</v>
      </c>
      <c r="E14" s="11">
        <v>53771</v>
      </c>
      <c r="F14" s="11">
        <v>53771</v>
      </c>
    </row>
    <row r="15" spans="1:6" ht="29.25" customHeight="1" x14ac:dyDescent="0.25">
      <c r="A15" s="20" t="s">
        <v>127</v>
      </c>
      <c r="B15" s="10"/>
      <c r="C15" s="11"/>
      <c r="D15" s="11"/>
      <c r="E15" s="11"/>
      <c r="F15" s="12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activeCell="E22" sqref="E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180" t="s">
        <v>55</v>
      </c>
      <c r="B1" s="180"/>
      <c r="C1" s="180"/>
      <c r="D1" s="180"/>
      <c r="E1" s="180"/>
      <c r="F1" s="180"/>
      <c r="G1" s="180"/>
      <c r="H1" s="180"/>
      <c r="I1" s="180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180" t="s">
        <v>32</v>
      </c>
      <c r="B3" s="180"/>
      <c r="C3" s="180"/>
      <c r="D3" s="180"/>
      <c r="E3" s="180"/>
      <c r="F3" s="180"/>
      <c r="G3" s="180"/>
      <c r="H3" s="184"/>
      <c r="I3" s="184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180" t="s">
        <v>28</v>
      </c>
      <c r="B5" s="185"/>
      <c r="C5" s="185"/>
      <c r="D5" s="185"/>
      <c r="E5" s="185"/>
      <c r="F5" s="185"/>
      <c r="G5" s="185"/>
      <c r="H5" s="185"/>
      <c r="I5" s="185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25.5" x14ac:dyDescent="0.25">
      <c r="A7" s="25" t="s">
        <v>16</v>
      </c>
      <c r="B7" s="24" t="s">
        <v>17</v>
      </c>
      <c r="C7" s="24" t="s">
        <v>18</v>
      </c>
      <c r="D7" s="24" t="s">
        <v>59</v>
      </c>
      <c r="E7" s="24" t="s">
        <v>12</v>
      </c>
      <c r="F7" s="25" t="s">
        <v>13</v>
      </c>
      <c r="G7" s="25" t="s">
        <v>49</v>
      </c>
      <c r="H7" s="25" t="s">
        <v>50</v>
      </c>
      <c r="I7" s="25" t="s">
        <v>51</v>
      </c>
    </row>
    <row r="8" spans="1:9" ht="25.5" x14ac:dyDescent="0.25">
      <c r="A8" s="13">
        <v>8</v>
      </c>
      <c r="B8" s="13"/>
      <c r="C8" s="13"/>
      <c r="D8" s="13" t="s">
        <v>29</v>
      </c>
      <c r="E8" s="10"/>
      <c r="F8" s="11"/>
      <c r="G8" s="11"/>
      <c r="H8" s="11"/>
      <c r="I8" s="11"/>
    </row>
    <row r="9" spans="1:9" x14ac:dyDescent="0.25">
      <c r="A9" s="13"/>
      <c r="B9" s="18">
        <v>84</v>
      </c>
      <c r="C9" s="18"/>
      <c r="D9" s="18" t="s">
        <v>36</v>
      </c>
      <c r="E9" s="10"/>
      <c r="F9" s="11"/>
      <c r="G9" s="11"/>
      <c r="H9" s="11"/>
      <c r="I9" s="11"/>
    </row>
    <row r="10" spans="1:9" ht="25.5" x14ac:dyDescent="0.25">
      <c r="A10" s="14"/>
      <c r="B10" s="14"/>
      <c r="C10" s="15">
        <v>81</v>
      </c>
      <c r="D10" s="19" t="s">
        <v>37</v>
      </c>
      <c r="E10" s="10"/>
      <c r="F10" s="11"/>
      <c r="G10" s="11"/>
      <c r="H10" s="11"/>
      <c r="I10" s="11"/>
    </row>
    <row r="11" spans="1:9" ht="25.5" x14ac:dyDescent="0.25">
      <c r="A11" s="16">
        <v>5</v>
      </c>
      <c r="B11" s="17"/>
      <c r="C11" s="17"/>
      <c r="D11" s="30" t="s">
        <v>30</v>
      </c>
      <c r="E11" s="10"/>
      <c r="F11" s="11"/>
      <c r="G11" s="11"/>
      <c r="H11" s="11"/>
      <c r="I11" s="11"/>
    </row>
    <row r="12" spans="1:9" ht="25.5" x14ac:dyDescent="0.25">
      <c r="A12" s="18"/>
      <c r="B12" s="18">
        <v>54</v>
      </c>
      <c r="C12" s="18"/>
      <c r="D12" s="31" t="s">
        <v>38</v>
      </c>
      <c r="E12" s="10"/>
      <c r="F12" s="11"/>
      <c r="G12" s="11"/>
      <c r="H12" s="11"/>
      <c r="I12" s="12"/>
    </row>
    <row r="13" spans="1:9" x14ac:dyDescent="0.25">
      <c r="A13" s="18"/>
      <c r="B13" s="18"/>
      <c r="C13" s="15">
        <v>11</v>
      </c>
      <c r="D13" s="15" t="s">
        <v>20</v>
      </c>
      <c r="E13" s="10"/>
      <c r="F13" s="11"/>
      <c r="G13" s="11"/>
      <c r="H13" s="11"/>
      <c r="I13" s="12"/>
    </row>
    <row r="14" spans="1:9" x14ac:dyDescent="0.25">
      <c r="A14" s="18"/>
      <c r="B14" s="18"/>
      <c r="C14" s="15">
        <v>31</v>
      </c>
      <c r="D14" s="15" t="s">
        <v>39</v>
      </c>
      <c r="E14" s="10"/>
      <c r="F14" s="11"/>
      <c r="G14" s="11"/>
      <c r="H14" s="11"/>
      <c r="I14" s="12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39"/>
  <sheetViews>
    <sheetView zoomScale="84" zoomScaleNormal="84" workbookViewId="0">
      <selection activeCell="F573" sqref="F573"/>
    </sheetView>
  </sheetViews>
  <sheetFormatPr defaultRowHeight="15" x14ac:dyDescent="0.25"/>
  <cols>
    <col min="1" max="1" width="7.42578125" bestFit="1" customWidth="1"/>
    <col min="2" max="2" width="8.42578125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80" t="s">
        <v>55</v>
      </c>
      <c r="B1" s="180"/>
      <c r="C1" s="180"/>
      <c r="D1" s="180"/>
      <c r="E1" s="180"/>
      <c r="F1" s="180"/>
      <c r="G1" s="180"/>
      <c r="H1" s="180"/>
      <c r="I1" s="180"/>
    </row>
    <row r="2" spans="1:9" ht="18" x14ac:dyDescent="0.25">
      <c r="A2" s="5"/>
      <c r="B2" s="5"/>
      <c r="C2" s="5"/>
      <c r="D2" s="5"/>
      <c r="E2" s="5"/>
      <c r="F2" s="5"/>
      <c r="G2" s="5"/>
      <c r="H2" s="6"/>
      <c r="I2" s="6"/>
    </row>
    <row r="3" spans="1:9" ht="18" customHeight="1" x14ac:dyDescent="0.25">
      <c r="A3" s="180" t="s">
        <v>31</v>
      </c>
      <c r="B3" s="185"/>
      <c r="C3" s="185"/>
      <c r="D3" s="185"/>
      <c r="E3" s="185"/>
      <c r="F3" s="185"/>
      <c r="G3" s="185"/>
      <c r="H3" s="185"/>
      <c r="I3" s="185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25.5" x14ac:dyDescent="0.25">
      <c r="A5" s="215" t="s">
        <v>33</v>
      </c>
      <c r="B5" s="216"/>
      <c r="C5" s="217"/>
      <c r="D5" s="24" t="s">
        <v>34</v>
      </c>
      <c r="E5" s="24" t="s">
        <v>12</v>
      </c>
      <c r="F5" s="24" t="s">
        <v>13</v>
      </c>
      <c r="G5" s="24" t="s">
        <v>119</v>
      </c>
      <c r="H5" s="24" t="s">
        <v>120</v>
      </c>
      <c r="I5" s="24" t="s">
        <v>51</v>
      </c>
    </row>
    <row r="6" spans="1:9" x14ac:dyDescent="0.25">
      <c r="A6" s="206" t="s">
        <v>121</v>
      </c>
      <c r="B6" s="207"/>
      <c r="C6" s="208"/>
      <c r="D6" s="32" t="s">
        <v>40</v>
      </c>
      <c r="E6" s="10"/>
      <c r="F6" s="10"/>
      <c r="G6" s="10"/>
      <c r="H6" s="10"/>
      <c r="I6" s="10"/>
    </row>
    <row r="7" spans="1:9" x14ac:dyDescent="0.25">
      <c r="A7" s="206" t="s">
        <v>122</v>
      </c>
      <c r="B7" s="207"/>
      <c r="C7" s="208"/>
      <c r="D7" s="32" t="s">
        <v>123</v>
      </c>
      <c r="E7" s="10"/>
      <c r="F7" s="10"/>
      <c r="G7" s="10"/>
      <c r="H7" s="10"/>
      <c r="I7" s="10"/>
    </row>
    <row r="8" spans="1:9" ht="15" customHeight="1" x14ac:dyDescent="0.25">
      <c r="A8" s="104"/>
      <c r="B8" s="104"/>
      <c r="C8" s="105">
        <v>11</v>
      </c>
      <c r="D8" s="105" t="s">
        <v>20</v>
      </c>
      <c r="E8" s="106">
        <v>2171</v>
      </c>
      <c r="F8" s="107">
        <v>1911</v>
      </c>
      <c r="G8" s="107">
        <v>3318</v>
      </c>
      <c r="H8" s="107">
        <v>3318</v>
      </c>
      <c r="I8" s="107">
        <v>3318</v>
      </c>
    </row>
    <row r="9" spans="1:9" x14ac:dyDescent="0.25">
      <c r="A9" s="209">
        <v>3</v>
      </c>
      <c r="B9" s="210"/>
      <c r="C9" s="211"/>
      <c r="D9" s="65" t="s">
        <v>23</v>
      </c>
      <c r="E9" s="66">
        <f>SUM(E10+E20)</f>
        <v>2171</v>
      </c>
      <c r="F9" s="66">
        <f>SUM(F10+F20)</f>
        <v>1911</v>
      </c>
      <c r="G9" s="66">
        <f>SUM(G10+G20)</f>
        <v>3318</v>
      </c>
      <c r="H9" s="66">
        <f>SUM(H10+H20)</f>
        <v>3318</v>
      </c>
      <c r="I9" s="66">
        <f>SUM(I10+I20)</f>
        <v>3318</v>
      </c>
    </row>
    <row r="10" spans="1:9" x14ac:dyDescent="0.25">
      <c r="A10" s="212">
        <v>31</v>
      </c>
      <c r="B10" s="213"/>
      <c r="C10" s="214"/>
      <c r="D10" s="57" t="s">
        <v>24</v>
      </c>
      <c r="E10" s="58">
        <f>SUM(E11+E15+E17)</f>
        <v>1990</v>
      </c>
      <c r="F10" s="58">
        <f>SUM(F11+F15+F17)</f>
        <v>1752</v>
      </c>
      <c r="G10" s="58">
        <f>SUM(G11+G15+G17)</f>
        <v>2900</v>
      </c>
      <c r="H10" s="58">
        <v>2900</v>
      </c>
      <c r="I10" s="58">
        <v>2900</v>
      </c>
    </row>
    <row r="11" spans="1:9" x14ac:dyDescent="0.25">
      <c r="A11" s="52">
        <v>311</v>
      </c>
      <c r="B11" s="53"/>
      <c r="C11" s="54"/>
      <c r="D11" s="55" t="s">
        <v>60</v>
      </c>
      <c r="E11" s="56">
        <f>SUM(E12:E14)</f>
        <v>1354</v>
      </c>
      <c r="F11" s="56">
        <f>SUM(F12:F14)</f>
        <v>1472</v>
      </c>
      <c r="G11" s="56">
        <f>SUM(G12:G14)</f>
        <v>2436</v>
      </c>
      <c r="H11" s="56">
        <f>SUM(H12:H14)</f>
        <v>0</v>
      </c>
      <c r="I11" s="56">
        <f>SUM(I12:I14)</f>
        <v>0</v>
      </c>
    </row>
    <row r="12" spans="1:9" x14ac:dyDescent="0.25">
      <c r="A12" s="49">
        <v>3111</v>
      </c>
      <c r="B12" s="50"/>
      <c r="C12" s="51"/>
      <c r="D12" s="48" t="s">
        <v>72</v>
      </c>
      <c r="E12" s="10">
        <v>1354</v>
      </c>
      <c r="F12" s="10">
        <v>1472</v>
      </c>
      <c r="G12" s="10">
        <v>2436</v>
      </c>
      <c r="H12" s="10"/>
      <c r="I12" s="10"/>
    </row>
    <row r="13" spans="1:9" x14ac:dyDescent="0.25">
      <c r="A13" s="49">
        <v>3113</v>
      </c>
      <c r="B13" s="50"/>
      <c r="C13" s="51"/>
      <c r="D13" s="48" t="s">
        <v>73</v>
      </c>
      <c r="E13" s="10"/>
      <c r="F13" s="10"/>
      <c r="G13" s="10"/>
      <c r="H13" s="10"/>
      <c r="I13" s="10"/>
    </row>
    <row r="14" spans="1:9" x14ac:dyDescent="0.25">
      <c r="A14" s="49">
        <v>3114</v>
      </c>
      <c r="B14" s="50"/>
      <c r="C14" s="51"/>
      <c r="D14" s="48" t="s">
        <v>74</v>
      </c>
      <c r="E14" s="10"/>
      <c r="F14" s="10"/>
      <c r="G14" s="10"/>
      <c r="H14" s="10"/>
      <c r="I14" s="10"/>
    </row>
    <row r="15" spans="1:9" x14ac:dyDescent="0.25">
      <c r="A15" s="52">
        <v>312</v>
      </c>
      <c r="B15" s="53"/>
      <c r="C15" s="54"/>
      <c r="D15" s="55" t="s">
        <v>75</v>
      </c>
      <c r="E15" s="56">
        <f>SUM(E16)</f>
        <v>0</v>
      </c>
      <c r="F15" s="56">
        <f>SUM(F16)</f>
        <v>0</v>
      </c>
      <c r="G15" s="56">
        <f>SUM(G16)</f>
        <v>0</v>
      </c>
      <c r="H15" s="56">
        <f>SUM(H16)</f>
        <v>0</v>
      </c>
      <c r="I15" s="56">
        <f>SUM(I16)</f>
        <v>0</v>
      </c>
    </row>
    <row r="16" spans="1:9" x14ac:dyDescent="0.25">
      <c r="A16" s="49">
        <v>3121</v>
      </c>
      <c r="B16" s="50"/>
      <c r="C16" s="51"/>
      <c r="D16" s="48" t="s">
        <v>76</v>
      </c>
      <c r="E16" s="10"/>
      <c r="F16" s="10"/>
      <c r="G16" s="10"/>
      <c r="H16" s="10"/>
      <c r="I16" s="10"/>
    </row>
    <row r="17" spans="1:9" x14ac:dyDescent="0.25">
      <c r="A17" s="52">
        <v>313</v>
      </c>
      <c r="B17" s="53"/>
      <c r="C17" s="54"/>
      <c r="D17" s="55" t="s">
        <v>61</v>
      </c>
      <c r="E17" s="56">
        <f>SUM(E18:E19)</f>
        <v>636</v>
      </c>
      <c r="F17" s="56">
        <f>SUM(F18:F19)</f>
        <v>280</v>
      </c>
      <c r="G17" s="56">
        <f>SUM(G18:G19)</f>
        <v>464</v>
      </c>
      <c r="H17" s="56">
        <f>SUM(H18:H19)</f>
        <v>0</v>
      </c>
      <c r="I17" s="56">
        <f>SUM(I18:I19)</f>
        <v>0</v>
      </c>
    </row>
    <row r="18" spans="1:9" x14ac:dyDescent="0.25">
      <c r="A18" s="49">
        <v>3131</v>
      </c>
      <c r="B18" s="50"/>
      <c r="C18" s="51"/>
      <c r="D18" s="48" t="s">
        <v>77</v>
      </c>
      <c r="E18" s="10"/>
      <c r="F18" s="10"/>
      <c r="G18" s="10"/>
      <c r="H18" s="10"/>
      <c r="I18" s="10"/>
    </row>
    <row r="19" spans="1:9" ht="25.5" x14ac:dyDescent="0.25">
      <c r="A19" s="49">
        <v>3132</v>
      </c>
      <c r="B19" s="50"/>
      <c r="C19" s="51"/>
      <c r="D19" s="48" t="s">
        <v>78</v>
      </c>
      <c r="E19" s="10">
        <v>636</v>
      </c>
      <c r="F19" s="10">
        <v>280</v>
      </c>
      <c r="G19" s="10">
        <v>464</v>
      </c>
      <c r="H19" s="10"/>
      <c r="I19" s="10"/>
    </row>
    <row r="20" spans="1:9" x14ac:dyDescent="0.25">
      <c r="A20" s="212">
        <v>32</v>
      </c>
      <c r="B20" s="213"/>
      <c r="C20" s="214"/>
      <c r="D20" s="57" t="s">
        <v>35</v>
      </c>
      <c r="E20" s="58">
        <f>SUM(E21)</f>
        <v>181</v>
      </c>
      <c r="F20" s="58">
        <f>SUM(F21)</f>
        <v>159</v>
      </c>
      <c r="G20" s="58">
        <f>SUM(G21)</f>
        <v>418</v>
      </c>
      <c r="H20" s="58">
        <v>418</v>
      </c>
      <c r="I20" s="58">
        <v>418</v>
      </c>
    </row>
    <row r="21" spans="1:9" x14ac:dyDescent="0.25">
      <c r="A21" s="52">
        <v>321</v>
      </c>
      <c r="B21" s="53"/>
      <c r="C21" s="54"/>
      <c r="D21" s="55" t="s">
        <v>62</v>
      </c>
      <c r="E21" s="56">
        <f>SUM(E22:E25)</f>
        <v>181</v>
      </c>
      <c r="F21" s="56">
        <f>SUM(F22:F25)</f>
        <v>159</v>
      </c>
      <c r="G21" s="56">
        <f>SUM(G22:G25)</f>
        <v>418</v>
      </c>
      <c r="H21" s="56">
        <f>SUM(H22:H25)</f>
        <v>0</v>
      </c>
      <c r="I21" s="56">
        <f>SUM(I22:I25)</f>
        <v>0</v>
      </c>
    </row>
    <row r="22" spans="1:9" x14ac:dyDescent="0.25">
      <c r="A22" s="49">
        <v>3211</v>
      </c>
      <c r="B22" s="50"/>
      <c r="C22" s="51"/>
      <c r="D22" s="48" t="s">
        <v>79</v>
      </c>
      <c r="E22" s="10"/>
      <c r="F22" s="10"/>
      <c r="G22" s="10"/>
      <c r="H22" s="10"/>
      <c r="I22" s="10"/>
    </row>
    <row r="23" spans="1:9" ht="25.5" x14ac:dyDescent="0.25">
      <c r="A23" s="49">
        <v>3212</v>
      </c>
      <c r="B23" s="50"/>
      <c r="C23" s="51"/>
      <c r="D23" s="48" t="s">
        <v>152</v>
      </c>
      <c r="E23" s="10">
        <v>181</v>
      </c>
      <c r="F23" s="10">
        <v>159</v>
      </c>
      <c r="G23" s="10">
        <v>418</v>
      </c>
      <c r="H23" s="10"/>
      <c r="I23" s="10"/>
    </row>
    <row r="24" spans="1:9" x14ac:dyDescent="0.25">
      <c r="A24" s="49">
        <v>3213</v>
      </c>
      <c r="B24" s="50"/>
      <c r="C24" s="51"/>
      <c r="D24" s="48" t="s">
        <v>81</v>
      </c>
      <c r="E24" s="10"/>
      <c r="F24" s="10"/>
      <c r="G24" s="10"/>
      <c r="H24" s="10"/>
      <c r="I24" s="10"/>
    </row>
    <row r="25" spans="1:9" ht="25.5" x14ac:dyDescent="0.25">
      <c r="A25" s="49">
        <v>3214</v>
      </c>
      <c r="B25" s="50"/>
      <c r="C25" s="51"/>
      <c r="D25" s="48" t="s">
        <v>82</v>
      </c>
      <c r="E25" s="10"/>
      <c r="F25" s="10"/>
      <c r="G25" s="10"/>
      <c r="H25" s="10"/>
      <c r="I25" s="10"/>
    </row>
    <row r="26" spans="1:9" x14ac:dyDescent="0.25">
      <c r="A26" s="49"/>
      <c r="B26" s="50"/>
      <c r="C26" s="51"/>
      <c r="D26" s="67" t="s">
        <v>118</v>
      </c>
      <c r="E26" s="68">
        <f>SUM(E9)</f>
        <v>2171</v>
      </c>
      <c r="F26" s="68">
        <f>SUM(F9)</f>
        <v>1911</v>
      </c>
      <c r="G26" s="68">
        <f>SUM(G9)</f>
        <v>3318</v>
      </c>
      <c r="H26" s="68">
        <f>SUM(H9)</f>
        <v>3318</v>
      </c>
      <c r="I26" s="68">
        <f>SUM(I9)</f>
        <v>3318</v>
      </c>
    </row>
    <row r="27" spans="1:9" x14ac:dyDescent="0.25">
      <c r="A27" s="70"/>
      <c r="B27" s="71"/>
      <c r="C27" s="72"/>
      <c r="D27" s="69"/>
      <c r="E27" s="10"/>
      <c r="F27" s="10"/>
      <c r="G27" s="10"/>
      <c r="H27" s="10"/>
      <c r="I27" s="10"/>
    </row>
    <row r="28" spans="1:9" x14ac:dyDescent="0.25">
      <c r="A28" s="206" t="s">
        <v>121</v>
      </c>
      <c r="B28" s="207"/>
      <c r="C28" s="208"/>
      <c r="D28" s="140" t="s">
        <v>40</v>
      </c>
      <c r="E28" s="10"/>
      <c r="F28" s="10"/>
      <c r="G28" s="10"/>
      <c r="H28" s="10"/>
      <c r="I28" s="10"/>
    </row>
    <row r="29" spans="1:9" x14ac:dyDescent="0.25">
      <c r="A29" s="206" t="s">
        <v>122</v>
      </c>
      <c r="B29" s="207"/>
      <c r="C29" s="208"/>
      <c r="D29" s="140" t="s">
        <v>123</v>
      </c>
      <c r="E29" s="10"/>
      <c r="F29" s="10"/>
      <c r="G29" s="10"/>
      <c r="H29" s="10"/>
      <c r="I29" s="10"/>
    </row>
    <row r="30" spans="1:9" x14ac:dyDescent="0.25">
      <c r="A30" s="104"/>
      <c r="B30" s="104"/>
      <c r="C30" s="105">
        <v>51</v>
      </c>
      <c r="D30" s="105" t="s">
        <v>128</v>
      </c>
      <c r="E30" s="106">
        <v>34351</v>
      </c>
      <c r="F30" s="107">
        <v>27288</v>
      </c>
      <c r="G30" s="107">
        <v>29862</v>
      </c>
      <c r="H30" s="107">
        <v>29862</v>
      </c>
      <c r="I30" s="107">
        <v>29862</v>
      </c>
    </row>
    <row r="31" spans="1:9" x14ac:dyDescent="0.25">
      <c r="A31" s="209">
        <v>3</v>
      </c>
      <c r="B31" s="210"/>
      <c r="C31" s="211"/>
      <c r="D31" s="141" t="s">
        <v>23</v>
      </c>
      <c r="E31" s="66">
        <f>SUM(E32+E42)</f>
        <v>34351</v>
      </c>
      <c r="F31" s="66">
        <f>SUM(F32+F42)</f>
        <v>27288</v>
      </c>
      <c r="G31" s="66">
        <f>SUM(G32+G42)</f>
        <v>29862</v>
      </c>
      <c r="H31" s="66">
        <f>SUM(H32+H42)</f>
        <v>29862</v>
      </c>
      <c r="I31" s="66">
        <f>SUM(I32+I42)</f>
        <v>29862</v>
      </c>
    </row>
    <row r="32" spans="1:9" x14ac:dyDescent="0.25">
      <c r="A32" s="212">
        <v>31</v>
      </c>
      <c r="B32" s="213"/>
      <c r="C32" s="214"/>
      <c r="D32" s="57" t="s">
        <v>24</v>
      </c>
      <c r="E32" s="58">
        <f>SUM(E33+E37+E39)</f>
        <v>31516</v>
      </c>
      <c r="F32" s="58">
        <f>SUM(F33+F37+F39)</f>
        <v>24793</v>
      </c>
      <c r="G32" s="58">
        <f>SUM(G33+G37+G39)</f>
        <v>26100</v>
      </c>
      <c r="H32" s="58">
        <v>26100</v>
      </c>
      <c r="I32" s="58">
        <v>26100</v>
      </c>
    </row>
    <row r="33" spans="1:9" x14ac:dyDescent="0.25">
      <c r="A33" s="52">
        <v>311</v>
      </c>
      <c r="B33" s="53"/>
      <c r="C33" s="54"/>
      <c r="D33" s="55" t="s">
        <v>60</v>
      </c>
      <c r="E33" s="56">
        <f>SUM(E34:E36)</f>
        <v>27122</v>
      </c>
      <c r="F33" s="56">
        <f>SUM(F34:F36)</f>
        <v>20826</v>
      </c>
      <c r="G33" s="56">
        <f>SUM(G34:G36)</f>
        <v>21924</v>
      </c>
      <c r="H33" s="56">
        <f>SUM(H34:H36)</f>
        <v>0</v>
      </c>
      <c r="I33" s="56">
        <f>SUM(I34:I36)</f>
        <v>0</v>
      </c>
    </row>
    <row r="34" spans="1:9" x14ac:dyDescent="0.25">
      <c r="A34" s="137">
        <v>3111</v>
      </c>
      <c r="B34" s="138"/>
      <c r="C34" s="139"/>
      <c r="D34" s="136" t="s">
        <v>72</v>
      </c>
      <c r="E34" s="10">
        <v>27122</v>
      </c>
      <c r="F34" s="10">
        <v>20826</v>
      </c>
      <c r="G34" s="10">
        <v>21924</v>
      </c>
      <c r="H34" s="10"/>
      <c r="I34" s="10"/>
    </row>
    <row r="35" spans="1:9" x14ac:dyDescent="0.25">
      <c r="A35" s="137">
        <v>3113</v>
      </c>
      <c r="B35" s="138"/>
      <c r="C35" s="139"/>
      <c r="D35" s="136" t="s">
        <v>73</v>
      </c>
      <c r="E35" s="10"/>
      <c r="F35" s="10"/>
      <c r="G35" s="10"/>
      <c r="H35" s="10"/>
      <c r="I35" s="10"/>
    </row>
    <row r="36" spans="1:9" x14ac:dyDescent="0.25">
      <c r="A36" s="137">
        <v>3114</v>
      </c>
      <c r="B36" s="138"/>
      <c r="C36" s="139"/>
      <c r="D36" s="136" t="s">
        <v>74</v>
      </c>
      <c r="E36" s="10"/>
      <c r="F36" s="10"/>
      <c r="G36" s="10"/>
      <c r="H36" s="10"/>
      <c r="I36" s="10"/>
    </row>
    <row r="37" spans="1:9" x14ac:dyDescent="0.25">
      <c r="A37" s="52">
        <v>312</v>
      </c>
      <c r="B37" s="53"/>
      <c r="C37" s="54"/>
      <c r="D37" s="55" t="s">
        <v>75</v>
      </c>
      <c r="E37" s="56">
        <f>SUM(E38)</f>
        <v>332</v>
      </c>
      <c r="F37" s="56">
        <f>SUM(F38)</f>
        <v>0</v>
      </c>
      <c r="G37" s="56">
        <f>SUM(G38)</f>
        <v>0</v>
      </c>
      <c r="H37" s="56">
        <f>SUM(H38)</f>
        <v>0</v>
      </c>
      <c r="I37" s="56">
        <f>SUM(I38)</f>
        <v>0</v>
      </c>
    </row>
    <row r="38" spans="1:9" x14ac:dyDescent="0.25">
      <c r="A38" s="137">
        <v>3121</v>
      </c>
      <c r="B38" s="138"/>
      <c r="C38" s="139"/>
      <c r="D38" s="136" t="s">
        <v>76</v>
      </c>
      <c r="E38" s="10">
        <v>332</v>
      </c>
      <c r="F38" s="10"/>
      <c r="G38" s="10"/>
      <c r="H38" s="10"/>
      <c r="I38" s="10"/>
    </row>
    <row r="39" spans="1:9" x14ac:dyDescent="0.25">
      <c r="A39" s="52">
        <v>313</v>
      </c>
      <c r="B39" s="53"/>
      <c r="C39" s="54"/>
      <c r="D39" s="55" t="s">
        <v>61</v>
      </c>
      <c r="E39" s="56">
        <f>SUM(E40:E41)</f>
        <v>4062</v>
      </c>
      <c r="F39" s="56">
        <f>SUM(F40:F41)</f>
        <v>3967</v>
      </c>
      <c r="G39" s="56">
        <f>SUM(G40:G41)</f>
        <v>4176</v>
      </c>
      <c r="H39" s="56">
        <f>SUM(H40:H41)</f>
        <v>0</v>
      </c>
      <c r="I39" s="56">
        <f>SUM(I40:I41)</f>
        <v>0</v>
      </c>
    </row>
    <row r="40" spans="1:9" x14ac:dyDescent="0.25">
      <c r="A40" s="137">
        <v>3131</v>
      </c>
      <c r="B40" s="138"/>
      <c r="C40" s="139"/>
      <c r="D40" s="136" t="s">
        <v>77</v>
      </c>
      <c r="E40" s="10"/>
      <c r="F40" s="10"/>
      <c r="G40" s="10"/>
      <c r="H40" s="10"/>
      <c r="I40" s="10"/>
    </row>
    <row r="41" spans="1:9" ht="25.5" x14ac:dyDescent="0.25">
      <c r="A41" s="137">
        <v>3132</v>
      </c>
      <c r="B41" s="138"/>
      <c r="C41" s="139"/>
      <c r="D41" s="136" t="s">
        <v>78</v>
      </c>
      <c r="E41" s="10">
        <v>4062</v>
      </c>
      <c r="F41" s="10">
        <v>3967</v>
      </c>
      <c r="G41" s="10">
        <v>4176</v>
      </c>
      <c r="H41" s="10"/>
      <c r="I41" s="10"/>
    </row>
    <row r="42" spans="1:9" x14ac:dyDescent="0.25">
      <c r="A42" s="212">
        <v>32</v>
      </c>
      <c r="B42" s="213"/>
      <c r="C42" s="214"/>
      <c r="D42" s="57" t="s">
        <v>35</v>
      </c>
      <c r="E42" s="58">
        <f>SUM(E43)</f>
        <v>2835</v>
      </c>
      <c r="F42" s="58">
        <f>SUM(F43)</f>
        <v>2495</v>
      </c>
      <c r="G42" s="58">
        <f>SUM(G43)</f>
        <v>3762</v>
      </c>
      <c r="H42" s="58">
        <v>3762</v>
      </c>
      <c r="I42" s="58">
        <v>3762</v>
      </c>
    </row>
    <row r="43" spans="1:9" x14ac:dyDescent="0.25">
      <c r="A43" s="52">
        <v>321</v>
      </c>
      <c r="B43" s="53"/>
      <c r="C43" s="54"/>
      <c r="D43" s="55" t="s">
        <v>62</v>
      </c>
      <c r="E43" s="56">
        <f>SUM(E44:E47)</f>
        <v>2835</v>
      </c>
      <c r="F43" s="56">
        <f>SUM(F44:F47)</f>
        <v>2495</v>
      </c>
      <c r="G43" s="56">
        <f>SUM(G44:G47)</f>
        <v>3762</v>
      </c>
      <c r="H43" s="56">
        <f>SUM(H44:H47)</f>
        <v>0</v>
      </c>
      <c r="I43" s="56">
        <f>SUM(I44:I47)</f>
        <v>0</v>
      </c>
    </row>
    <row r="44" spans="1:9" x14ac:dyDescent="0.25">
      <c r="A44" s="137">
        <v>3211</v>
      </c>
      <c r="B44" s="138"/>
      <c r="C44" s="139"/>
      <c r="D44" s="136" t="s">
        <v>79</v>
      </c>
      <c r="E44" s="10"/>
      <c r="F44" s="10"/>
      <c r="G44" s="10"/>
      <c r="H44" s="10"/>
      <c r="I44" s="10"/>
    </row>
    <row r="45" spans="1:9" ht="25.5" x14ac:dyDescent="0.25">
      <c r="A45" s="137">
        <v>3212</v>
      </c>
      <c r="B45" s="138"/>
      <c r="C45" s="139"/>
      <c r="D45" s="136" t="s">
        <v>152</v>
      </c>
      <c r="E45" s="10">
        <v>2835</v>
      </c>
      <c r="F45" s="10">
        <v>2495</v>
      </c>
      <c r="G45" s="10">
        <v>3762</v>
      </c>
      <c r="H45" s="10"/>
      <c r="I45" s="10"/>
    </row>
    <row r="46" spans="1:9" x14ac:dyDescent="0.25">
      <c r="A46" s="137">
        <v>3213</v>
      </c>
      <c r="B46" s="138"/>
      <c r="C46" s="139"/>
      <c r="D46" s="136" t="s">
        <v>81</v>
      </c>
      <c r="E46" s="10"/>
      <c r="F46" s="10"/>
      <c r="G46" s="10"/>
      <c r="H46" s="10"/>
      <c r="I46" s="10"/>
    </row>
    <row r="47" spans="1:9" ht="25.5" x14ac:dyDescent="0.25">
      <c r="A47" s="137">
        <v>3214</v>
      </c>
      <c r="B47" s="138"/>
      <c r="C47" s="139"/>
      <c r="D47" s="136" t="s">
        <v>82</v>
      </c>
      <c r="E47" s="10"/>
      <c r="F47" s="10"/>
      <c r="G47" s="10"/>
      <c r="H47" s="10"/>
      <c r="I47" s="10"/>
    </row>
    <row r="48" spans="1:9" x14ac:dyDescent="0.25">
      <c r="A48" s="137"/>
      <c r="B48" s="138"/>
      <c r="C48" s="139"/>
      <c r="D48" s="67" t="s">
        <v>118</v>
      </c>
      <c r="E48" s="68">
        <f>SUM(E31)</f>
        <v>34351</v>
      </c>
      <c r="F48" s="68">
        <f>SUM(F31)</f>
        <v>27288</v>
      </c>
      <c r="G48" s="68">
        <f>SUM(G31)</f>
        <v>29862</v>
      </c>
      <c r="H48" s="68">
        <f>SUM(H31)</f>
        <v>29862</v>
      </c>
      <c r="I48" s="68">
        <f>SUM(I31)</f>
        <v>29862</v>
      </c>
    </row>
    <row r="49" spans="1:9" x14ac:dyDescent="0.25">
      <c r="A49" s="137"/>
      <c r="B49" s="138"/>
      <c r="C49" s="139"/>
      <c r="D49" s="136"/>
      <c r="E49" s="10"/>
      <c r="F49" s="10"/>
      <c r="G49" s="10"/>
      <c r="H49" s="10"/>
      <c r="I49" s="10"/>
    </row>
    <row r="50" spans="1:9" x14ac:dyDescent="0.25">
      <c r="A50" s="206" t="s">
        <v>121</v>
      </c>
      <c r="B50" s="207"/>
      <c r="C50" s="208"/>
      <c r="D50" s="140" t="s">
        <v>40</v>
      </c>
      <c r="E50" s="10"/>
      <c r="F50" s="10"/>
      <c r="G50" s="10"/>
      <c r="H50" s="10"/>
      <c r="I50" s="10"/>
    </row>
    <row r="51" spans="1:9" x14ac:dyDescent="0.25">
      <c r="A51" s="206" t="s">
        <v>167</v>
      </c>
      <c r="B51" s="207"/>
      <c r="C51" s="208"/>
      <c r="D51" s="140" t="s">
        <v>168</v>
      </c>
      <c r="E51" s="10"/>
      <c r="F51" s="10"/>
      <c r="G51" s="10"/>
      <c r="H51" s="10"/>
      <c r="I51" s="10"/>
    </row>
    <row r="52" spans="1:9" x14ac:dyDescent="0.25">
      <c r="A52" s="104"/>
      <c r="B52" s="104"/>
      <c r="C52" s="105">
        <v>51</v>
      </c>
      <c r="D52" s="105" t="s">
        <v>128</v>
      </c>
      <c r="E52" s="106">
        <v>15588</v>
      </c>
      <c r="F52" s="107">
        <v>19643</v>
      </c>
      <c r="G52" s="107">
        <v>13935</v>
      </c>
      <c r="H52" s="107">
        <v>13935</v>
      </c>
      <c r="I52" s="107">
        <v>13935</v>
      </c>
    </row>
    <row r="53" spans="1:9" x14ac:dyDescent="0.25">
      <c r="A53" s="209">
        <v>3</v>
      </c>
      <c r="B53" s="210"/>
      <c r="C53" s="211"/>
      <c r="D53" s="141" t="s">
        <v>23</v>
      </c>
      <c r="E53" s="66">
        <f>SUM(E54)</f>
        <v>15588</v>
      </c>
      <c r="F53" s="66">
        <f>SUM(F54)</f>
        <v>19643</v>
      </c>
      <c r="G53" s="66">
        <f>SUM(G54)</f>
        <v>13935</v>
      </c>
      <c r="H53" s="66">
        <f>SUM(H54)</f>
        <v>13935</v>
      </c>
      <c r="I53" s="66">
        <f>SUM(I54)</f>
        <v>13935</v>
      </c>
    </row>
    <row r="54" spans="1:9" x14ac:dyDescent="0.25">
      <c r="A54" s="212">
        <v>32</v>
      </c>
      <c r="B54" s="213"/>
      <c r="C54" s="214"/>
      <c r="D54" s="57" t="s">
        <v>35</v>
      </c>
      <c r="E54" s="58">
        <f>SUM(E55+E60)</f>
        <v>15588</v>
      </c>
      <c r="F54" s="58">
        <f>SUM(F55+F60)</f>
        <v>19643</v>
      </c>
      <c r="G54" s="58">
        <f>SUM(G55+G60)</f>
        <v>13935</v>
      </c>
      <c r="H54" s="58">
        <v>13935</v>
      </c>
      <c r="I54" s="58">
        <v>13935</v>
      </c>
    </row>
    <row r="55" spans="1:9" x14ac:dyDescent="0.25">
      <c r="A55" s="52">
        <v>321</v>
      </c>
      <c r="B55" s="53"/>
      <c r="C55" s="54"/>
      <c r="D55" s="55" t="s">
        <v>62</v>
      </c>
      <c r="E55" s="56">
        <f>SUM(E56:E59)</f>
        <v>0</v>
      </c>
      <c r="F55" s="56">
        <f>SUM(F56:F59)</f>
        <v>0</v>
      </c>
      <c r="G55" s="56">
        <f>SUM(G56:G59)</f>
        <v>0</v>
      </c>
      <c r="H55" s="56">
        <f>SUM(H56:H59)</f>
        <v>0</v>
      </c>
      <c r="I55" s="56">
        <f>SUM(I56:I59)</f>
        <v>0</v>
      </c>
    </row>
    <row r="56" spans="1:9" x14ac:dyDescent="0.25">
      <c r="A56" s="137">
        <v>3211</v>
      </c>
      <c r="B56" s="138"/>
      <c r="C56" s="139"/>
      <c r="D56" s="136" t="s">
        <v>79</v>
      </c>
      <c r="E56" s="10"/>
      <c r="F56" s="10"/>
      <c r="G56" s="10"/>
      <c r="H56" s="10"/>
      <c r="I56" s="10"/>
    </row>
    <row r="57" spans="1:9" ht="25.5" x14ac:dyDescent="0.25">
      <c r="A57" s="137">
        <v>3212</v>
      </c>
      <c r="B57" s="138"/>
      <c r="C57" s="139"/>
      <c r="D57" s="136" t="s">
        <v>152</v>
      </c>
      <c r="E57" s="10"/>
      <c r="F57" s="10"/>
      <c r="G57" s="10"/>
      <c r="H57" s="10"/>
      <c r="I57" s="10"/>
    </row>
    <row r="58" spans="1:9" x14ac:dyDescent="0.25">
      <c r="A58" s="137">
        <v>3213</v>
      </c>
      <c r="B58" s="138"/>
      <c r="C58" s="139"/>
      <c r="D58" s="136" t="s">
        <v>81</v>
      </c>
      <c r="E58" s="10"/>
      <c r="F58" s="10"/>
      <c r="G58" s="10"/>
      <c r="H58" s="10"/>
      <c r="I58" s="10"/>
    </row>
    <row r="59" spans="1:9" ht="25.5" x14ac:dyDescent="0.25">
      <c r="A59" s="137">
        <v>3214</v>
      </c>
      <c r="B59" s="138"/>
      <c r="C59" s="139"/>
      <c r="D59" s="136" t="s">
        <v>82</v>
      </c>
      <c r="E59" s="10"/>
      <c r="F59" s="10"/>
      <c r="G59" s="10"/>
      <c r="H59" s="10"/>
      <c r="I59" s="10"/>
    </row>
    <row r="60" spans="1:9" x14ac:dyDescent="0.25">
      <c r="A60" s="52">
        <v>322</v>
      </c>
      <c r="B60" s="53"/>
      <c r="C60" s="54"/>
      <c r="D60" s="55" t="s">
        <v>63</v>
      </c>
      <c r="E60" s="56">
        <f>SUM(E61:E67)</f>
        <v>15588</v>
      </c>
      <c r="F60" s="56">
        <f>SUM(F61:F67)</f>
        <v>19643</v>
      </c>
      <c r="G60" s="56">
        <f>SUM(G61:G67)</f>
        <v>13935</v>
      </c>
      <c r="H60" s="56">
        <f>SUM(H61:H67)</f>
        <v>0</v>
      </c>
      <c r="I60" s="56">
        <f>SUM(I61:I67)</f>
        <v>0</v>
      </c>
    </row>
    <row r="61" spans="1:9" ht="25.5" x14ac:dyDescent="0.25">
      <c r="A61" s="137">
        <v>3221</v>
      </c>
      <c r="B61" s="138"/>
      <c r="C61" s="139"/>
      <c r="D61" s="136" t="s">
        <v>83</v>
      </c>
      <c r="E61" s="10"/>
      <c r="F61" s="10"/>
      <c r="G61" s="10"/>
      <c r="H61" s="10"/>
      <c r="I61" s="10"/>
    </row>
    <row r="62" spans="1:9" x14ac:dyDescent="0.25">
      <c r="A62" s="137">
        <v>3222</v>
      </c>
      <c r="B62" s="138"/>
      <c r="C62" s="139"/>
      <c r="D62" s="136" t="s">
        <v>84</v>
      </c>
      <c r="E62" s="10">
        <v>15588</v>
      </c>
      <c r="F62" s="10">
        <v>19643</v>
      </c>
      <c r="G62" s="10">
        <v>13935</v>
      </c>
      <c r="H62" s="10"/>
      <c r="I62" s="10"/>
    </row>
    <row r="63" spans="1:9" x14ac:dyDescent="0.25">
      <c r="A63" s="137">
        <v>3223</v>
      </c>
      <c r="B63" s="138"/>
      <c r="C63" s="139"/>
      <c r="D63" s="136" t="s">
        <v>85</v>
      </c>
      <c r="E63" s="10"/>
      <c r="F63" s="10"/>
      <c r="G63" s="10"/>
      <c r="H63" s="10"/>
      <c r="I63" s="10"/>
    </row>
    <row r="64" spans="1:9" ht="25.5" x14ac:dyDescent="0.25">
      <c r="A64" s="137">
        <v>3224</v>
      </c>
      <c r="B64" s="138"/>
      <c r="C64" s="139"/>
      <c r="D64" s="136" t="s">
        <v>86</v>
      </c>
      <c r="E64" s="10"/>
      <c r="F64" s="10"/>
      <c r="G64" s="10"/>
      <c r="H64" s="10"/>
      <c r="I64" s="10"/>
    </row>
    <row r="65" spans="1:9" x14ac:dyDescent="0.25">
      <c r="A65" s="137">
        <v>3225</v>
      </c>
      <c r="B65" s="138"/>
      <c r="C65" s="139"/>
      <c r="D65" s="136" t="s">
        <v>87</v>
      </c>
      <c r="E65" s="10"/>
      <c r="F65" s="10"/>
      <c r="G65" s="10"/>
      <c r="H65" s="10"/>
      <c r="I65" s="10"/>
    </row>
    <row r="66" spans="1:9" ht="25.5" x14ac:dyDescent="0.25">
      <c r="A66" s="137">
        <v>3226</v>
      </c>
      <c r="B66" s="138"/>
      <c r="C66" s="139"/>
      <c r="D66" s="136" t="s">
        <v>88</v>
      </c>
      <c r="E66" s="10"/>
      <c r="F66" s="10"/>
      <c r="G66" s="10"/>
      <c r="H66" s="10"/>
      <c r="I66" s="10"/>
    </row>
    <row r="67" spans="1:9" ht="25.5" x14ac:dyDescent="0.25">
      <c r="A67" s="137">
        <v>3227</v>
      </c>
      <c r="B67" s="138"/>
      <c r="C67" s="139"/>
      <c r="D67" s="136" t="s">
        <v>89</v>
      </c>
      <c r="E67" s="10"/>
      <c r="F67" s="10"/>
      <c r="G67" s="10"/>
      <c r="H67" s="10"/>
      <c r="I67" s="10"/>
    </row>
    <row r="68" spans="1:9" x14ac:dyDescent="0.25">
      <c r="A68" s="137"/>
      <c r="B68" s="138"/>
      <c r="C68" s="139"/>
      <c r="D68" s="67" t="s">
        <v>118</v>
      </c>
      <c r="E68" s="68">
        <f>SUM(E53)</f>
        <v>15588</v>
      </c>
      <c r="F68" s="68">
        <f>SUM(F53)</f>
        <v>19643</v>
      </c>
      <c r="G68" s="68">
        <f>SUM(G53)</f>
        <v>13935</v>
      </c>
      <c r="H68" s="68">
        <f>SUM(H53)</f>
        <v>13935</v>
      </c>
      <c r="I68" s="68">
        <f>SUM(I53)</f>
        <v>13935</v>
      </c>
    </row>
    <row r="69" spans="1:9" x14ac:dyDescent="0.25">
      <c r="A69" s="137"/>
      <c r="B69" s="138"/>
      <c r="C69" s="139"/>
      <c r="D69" s="136"/>
      <c r="E69" s="10"/>
      <c r="F69" s="10"/>
      <c r="G69" s="10"/>
      <c r="H69" s="10"/>
      <c r="I69" s="10"/>
    </row>
    <row r="70" spans="1:9" x14ac:dyDescent="0.25">
      <c r="A70" s="206" t="s">
        <v>121</v>
      </c>
      <c r="B70" s="207"/>
      <c r="C70" s="208"/>
      <c r="D70" s="140" t="s">
        <v>40</v>
      </c>
      <c r="E70" s="10"/>
      <c r="F70" s="10"/>
      <c r="G70" s="10"/>
      <c r="H70" s="10"/>
      <c r="I70" s="10"/>
    </row>
    <row r="71" spans="1:9" x14ac:dyDescent="0.25">
      <c r="A71" s="206" t="s">
        <v>169</v>
      </c>
      <c r="B71" s="207"/>
      <c r="C71" s="208"/>
      <c r="D71" s="140" t="s">
        <v>170</v>
      </c>
      <c r="E71" s="10"/>
      <c r="F71" s="10"/>
      <c r="G71" s="10"/>
      <c r="H71" s="10"/>
      <c r="I71" s="10"/>
    </row>
    <row r="72" spans="1:9" x14ac:dyDescent="0.25">
      <c r="A72" s="104"/>
      <c r="B72" s="104"/>
      <c r="C72" s="105">
        <v>11</v>
      </c>
      <c r="D72" s="105" t="s">
        <v>20</v>
      </c>
      <c r="E72" s="106">
        <v>1274</v>
      </c>
      <c r="F72" s="107">
        <v>1274</v>
      </c>
      <c r="G72" s="107">
        <v>1274</v>
      </c>
      <c r="H72" s="107">
        <v>1274</v>
      </c>
      <c r="I72" s="107">
        <v>1274</v>
      </c>
    </row>
    <row r="73" spans="1:9" x14ac:dyDescent="0.25">
      <c r="A73" s="209">
        <v>3</v>
      </c>
      <c r="B73" s="210"/>
      <c r="C73" s="211"/>
      <c r="D73" s="141" t="s">
        <v>23</v>
      </c>
      <c r="E73" s="66">
        <f>SUM(E74+E84)</f>
        <v>1274</v>
      </c>
      <c r="F73" s="66">
        <f>SUM(F74+F84)</f>
        <v>1274</v>
      </c>
      <c r="G73" s="66">
        <f>SUM(G74+G84)</f>
        <v>1274</v>
      </c>
      <c r="H73" s="66">
        <f>SUM(H74+H84)</f>
        <v>1274</v>
      </c>
      <c r="I73" s="66">
        <f>SUM(I74+I84)</f>
        <v>1274</v>
      </c>
    </row>
    <row r="74" spans="1:9" x14ac:dyDescent="0.25">
      <c r="A74" s="212">
        <v>31</v>
      </c>
      <c r="B74" s="213"/>
      <c r="C74" s="214"/>
      <c r="D74" s="57" t="s">
        <v>24</v>
      </c>
      <c r="E74" s="58">
        <f>SUM(E75+E79+E81)</f>
        <v>1274</v>
      </c>
      <c r="F74" s="58">
        <f>SUM(F75+F79+F81)</f>
        <v>1274</v>
      </c>
      <c r="G74" s="58">
        <f>SUM(G75+G79+G81)</f>
        <v>1274</v>
      </c>
      <c r="H74" s="58">
        <v>1274</v>
      </c>
      <c r="I74" s="58">
        <v>1274</v>
      </c>
    </row>
    <row r="75" spans="1:9" x14ac:dyDescent="0.25">
      <c r="A75" s="52">
        <v>311</v>
      </c>
      <c r="B75" s="53"/>
      <c r="C75" s="54"/>
      <c r="D75" s="55" t="s">
        <v>60</v>
      </c>
      <c r="E75" s="56">
        <f>SUM(E76:E78)</f>
        <v>0</v>
      </c>
      <c r="F75" s="56">
        <f>SUM(F76:F78)</f>
        <v>0</v>
      </c>
      <c r="G75" s="56">
        <f>SUM(G76:G78)</f>
        <v>0</v>
      </c>
      <c r="H75" s="56">
        <f>SUM(H76:H78)</f>
        <v>0</v>
      </c>
      <c r="I75" s="56">
        <f>SUM(I76:I78)</f>
        <v>0</v>
      </c>
    </row>
    <row r="76" spans="1:9" x14ac:dyDescent="0.25">
      <c r="A76" s="137">
        <v>3111</v>
      </c>
      <c r="B76" s="138"/>
      <c r="C76" s="139"/>
      <c r="D76" s="136" t="s">
        <v>72</v>
      </c>
      <c r="E76" s="10"/>
      <c r="F76" s="10"/>
      <c r="G76" s="10"/>
      <c r="H76" s="10"/>
      <c r="I76" s="10"/>
    </row>
    <row r="77" spans="1:9" x14ac:dyDescent="0.25">
      <c r="A77" s="137">
        <v>3113</v>
      </c>
      <c r="B77" s="138"/>
      <c r="C77" s="139"/>
      <c r="D77" s="136" t="s">
        <v>73</v>
      </c>
      <c r="E77" s="10"/>
      <c r="F77" s="10"/>
      <c r="G77" s="10"/>
      <c r="H77" s="10"/>
      <c r="I77" s="10"/>
    </row>
    <row r="78" spans="1:9" x14ac:dyDescent="0.25">
      <c r="A78" s="137">
        <v>3114</v>
      </c>
      <c r="B78" s="138"/>
      <c r="C78" s="139"/>
      <c r="D78" s="136" t="s">
        <v>74</v>
      </c>
      <c r="E78" s="10"/>
      <c r="F78" s="10"/>
      <c r="G78" s="10"/>
      <c r="H78" s="10"/>
      <c r="I78" s="10"/>
    </row>
    <row r="79" spans="1:9" x14ac:dyDescent="0.25">
      <c r="A79" s="52">
        <v>312</v>
      </c>
      <c r="B79" s="53"/>
      <c r="C79" s="54"/>
      <c r="D79" s="55" t="s">
        <v>75</v>
      </c>
      <c r="E79" s="56">
        <f>SUM(E80)</f>
        <v>1274</v>
      </c>
      <c r="F79" s="56">
        <f>SUM(F80)</f>
        <v>1274</v>
      </c>
      <c r="G79" s="56">
        <f>SUM(G80)</f>
        <v>1274</v>
      </c>
      <c r="H79" s="56">
        <f>SUM(H80)</f>
        <v>1274</v>
      </c>
      <c r="I79" s="56">
        <f>SUM(I80)</f>
        <v>1274</v>
      </c>
    </row>
    <row r="80" spans="1:9" x14ac:dyDescent="0.25">
      <c r="A80" s="137">
        <v>3121</v>
      </c>
      <c r="B80" s="138"/>
      <c r="C80" s="139"/>
      <c r="D80" s="136" t="s">
        <v>76</v>
      </c>
      <c r="E80" s="10">
        <v>1274</v>
      </c>
      <c r="F80" s="10">
        <v>1274</v>
      </c>
      <c r="G80" s="10">
        <v>1274</v>
      </c>
      <c r="H80" s="10">
        <v>1274</v>
      </c>
      <c r="I80" s="10">
        <v>1274</v>
      </c>
    </row>
    <row r="81" spans="1:9" x14ac:dyDescent="0.25">
      <c r="A81" s="52">
        <v>313</v>
      </c>
      <c r="B81" s="53"/>
      <c r="C81" s="54"/>
      <c r="D81" s="55" t="s">
        <v>61</v>
      </c>
      <c r="E81" s="56">
        <f>SUM(E82:E83)</f>
        <v>0</v>
      </c>
      <c r="F81" s="56">
        <f>SUM(F82:F83)</f>
        <v>0</v>
      </c>
      <c r="G81" s="56">
        <f>SUM(G82:G83)</f>
        <v>0</v>
      </c>
      <c r="H81" s="56">
        <f>SUM(H82:H83)</f>
        <v>0</v>
      </c>
      <c r="I81" s="56">
        <f>SUM(I82:I83)</f>
        <v>0</v>
      </c>
    </row>
    <row r="82" spans="1:9" x14ac:dyDescent="0.25">
      <c r="A82" s="137">
        <v>3131</v>
      </c>
      <c r="B82" s="138"/>
      <c r="C82" s="139"/>
      <c r="D82" s="136" t="s">
        <v>77</v>
      </c>
      <c r="E82" s="10"/>
      <c r="F82" s="10"/>
      <c r="G82" s="10"/>
      <c r="H82" s="10"/>
      <c r="I82" s="10"/>
    </row>
    <row r="83" spans="1:9" ht="25.5" x14ac:dyDescent="0.25">
      <c r="A83" s="137">
        <v>3132</v>
      </c>
      <c r="B83" s="138"/>
      <c r="C83" s="139"/>
      <c r="D83" s="136" t="s">
        <v>78</v>
      </c>
      <c r="E83" s="10"/>
      <c r="F83" s="10"/>
      <c r="G83" s="10"/>
      <c r="H83" s="10"/>
      <c r="I83" s="10"/>
    </row>
    <row r="84" spans="1:9" x14ac:dyDescent="0.25">
      <c r="A84" s="212">
        <v>32</v>
      </c>
      <c r="B84" s="213"/>
      <c r="C84" s="214"/>
      <c r="D84" s="57" t="s">
        <v>35</v>
      </c>
      <c r="E84" s="58">
        <f>SUM(E85)</f>
        <v>0</v>
      </c>
      <c r="F84" s="58">
        <f>SUM(F85)</f>
        <v>0</v>
      </c>
      <c r="G84" s="58">
        <f>SUM(G85)</f>
        <v>0</v>
      </c>
      <c r="H84" s="58"/>
      <c r="I84" s="58"/>
    </row>
    <row r="85" spans="1:9" x14ac:dyDescent="0.25">
      <c r="A85" s="52">
        <v>321</v>
      </c>
      <c r="B85" s="53"/>
      <c r="C85" s="54"/>
      <c r="D85" s="55" t="s">
        <v>62</v>
      </c>
      <c r="E85" s="56">
        <f>SUM(E86:E89)</f>
        <v>0</v>
      </c>
      <c r="F85" s="56">
        <f>SUM(F86:F89)</f>
        <v>0</v>
      </c>
      <c r="G85" s="56">
        <f>SUM(G86:G89)</f>
        <v>0</v>
      </c>
      <c r="H85" s="56">
        <f>SUM(H86:H89)</f>
        <v>0</v>
      </c>
      <c r="I85" s="56">
        <f>SUM(I86:I89)</f>
        <v>0</v>
      </c>
    </row>
    <row r="86" spans="1:9" x14ac:dyDescent="0.25">
      <c r="A86" s="137">
        <v>3211</v>
      </c>
      <c r="B86" s="138"/>
      <c r="C86" s="139"/>
      <c r="D86" s="136" t="s">
        <v>79</v>
      </c>
      <c r="E86" s="10"/>
      <c r="F86" s="10"/>
      <c r="G86" s="10"/>
      <c r="H86" s="10"/>
      <c r="I86" s="10"/>
    </row>
    <row r="87" spans="1:9" ht="25.5" x14ac:dyDescent="0.25">
      <c r="A87" s="137">
        <v>3212</v>
      </c>
      <c r="B87" s="138"/>
      <c r="C87" s="139"/>
      <c r="D87" s="136" t="s">
        <v>152</v>
      </c>
      <c r="E87" s="10"/>
      <c r="F87" s="10"/>
      <c r="G87" s="10"/>
      <c r="H87" s="10"/>
      <c r="I87" s="10"/>
    </row>
    <row r="88" spans="1:9" x14ac:dyDescent="0.25">
      <c r="A88" s="137">
        <v>3213</v>
      </c>
      <c r="B88" s="138"/>
      <c r="C88" s="139"/>
      <c r="D88" s="136" t="s">
        <v>81</v>
      </c>
      <c r="E88" s="10"/>
      <c r="F88" s="10"/>
      <c r="G88" s="10"/>
      <c r="H88" s="10"/>
      <c r="I88" s="10"/>
    </row>
    <row r="89" spans="1:9" ht="25.5" x14ac:dyDescent="0.25">
      <c r="A89" s="137">
        <v>3214</v>
      </c>
      <c r="B89" s="138"/>
      <c r="C89" s="139"/>
      <c r="D89" s="136" t="s">
        <v>82</v>
      </c>
      <c r="E89" s="10"/>
      <c r="F89" s="10"/>
      <c r="G89" s="10"/>
      <c r="H89" s="10"/>
      <c r="I89" s="10"/>
    </row>
    <row r="90" spans="1:9" x14ac:dyDescent="0.25">
      <c r="A90" s="137"/>
      <c r="B90" s="138"/>
      <c r="C90" s="139"/>
      <c r="D90" s="67" t="s">
        <v>118</v>
      </c>
      <c r="E90" s="68">
        <f>SUM(E73)</f>
        <v>1274</v>
      </c>
      <c r="F90" s="68">
        <f>SUM(F73)</f>
        <v>1274</v>
      </c>
      <c r="G90" s="68">
        <f>SUM(G73)</f>
        <v>1274</v>
      </c>
      <c r="H90" s="68">
        <f>SUM(H73)</f>
        <v>1274</v>
      </c>
      <c r="I90" s="68">
        <f>SUM(I73)</f>
        <v>1274</v>
      </c>
    </row>
    <row r="91" spans="1:9" x14ac:dyDescent="0.25">
      <c r="A91" s="137"/>
      <c r="B91" s="138"/>
      <c r="C91" s="139"/>
      <c r="D91" s="136"/>
      <c r="E91" s="10"/>
      <c r="F91" s="10"/>
      <c r="G91" s="10"/>
      <c r="H91" s="10"/>
      <c r="I91" s="10"/>
    </row>
    <row r="92" spans="1:9" x14ac:dyDescent="0.25">
      <c r="A92" s="206" t="s">
        <v>121</v>
      </c>
      <c r="B92" s="207"/>
      <c r="C92" s="208"/>
      <c r="D92" s="140" t="s">
        <v>40</v>
      </c>
      <c r="E92" s="10"/>
      <c r="F92" s="10"/>
      <c r="G92" s="10"/>
      <c r="H92" s="10"/>
      <c r="I92" s="10"/>
    </row>
    <row r="93" spans="1:9" x14ac:dyDescent="0.25">
      <c r="A93" s="206" t="s">
        <v>171</v>
      </c>
      <c r="B93" s="207"/>
      <c r="C93" s="208"/>
      <c r="D93" s="140" t="s">
        <v>172</v>
      </c>
      <c r="E93" s="10"/>
      <c r="F93" s="10"/>
      <c r="G93" s="10"/>
      <c r="H93" s="10"/>
      <c r="I93" s="10"/>
    </row>
    <row r="94" spans="1:9" x14ac:dyDescent="0.25">
      <c r="A94" s="104"/>
      <c r="B94" s="104"/>
      <c r="C94" s="105">
        <v>11</v>
      </c>
      <c r="D94" s="105" t="s">
        <v>20</v>
      </c>
      <c r="E94" s="106">
        <v>416</v>
      </c>
      <c r="F94" s="107">
        <v>332</v>
      </c>
      <c r="G94" s="107">
        <v>398</v>
      </c>
      <c r="H94" s="107">
        <v>398</v>
      </c>
      <c r="I94" s="107">
        <v>398</v>
      </c>
    </row>
    <row r="95" spans="1:9" x14ac:dyDescent="0.25">
      <c r="A95" s="209">
        <v>3</v>
      </c>
      <c r="B95" s="210"/>
      <c r="C95" s="211"/>
      <c r="D95" s="141" t="s">
        <v>23</v>
      </c>
      <c r="E95" s="66">
        <f>SUM(E96)</f>
        <v>416</v>
      </c>
      <c r="F95" s="66">
        <f>SUM(F96)</f>
        <v>332</v>
      </c>
      <c r="G95" s="66">
        <f>SUM(G96)</f>
        <v>398</v>
      </c>
      <c r="H95" s="66">
        <f>SUM(H96)</f>
        <v>398</v>
      </c>
      <c r="I95" s="66">
        <f>SUM(I96)</f>
        <v>398</v>
      </c>
    </row>
    <row r="96" spans="1:9" x14ac:dyDescent="0.25">
      <c r="A96" s="212">
        <v>31</v>
      </c>
      <c r="B96" s="213"/>
      <c r="C96" s="214"/>
      <c r="D96" s="57" t="s">
        <v>24</v>
      </c>
      <c r="E96" s="58">
        <f>SUM(E97+E101+E103)</f>
        <v>416</v>
      </c>
      <c r="F96" s="58">
        <f>SUM(F97+F101+F103)</f>
        <v>332</v>
      </c>
      <c r="G96" s="58">
        <f>SUM(G97+G101+G103)</f>
        <v>398</v>
      </c>
      <c r="H96" s="58">
        <v>398</v>
      </c>
      <c r="I96" s="58">
        <v>398</v>
      </c>
    </row>
    <row r="97" spans="1:9" x14ac:dyDescent="0.25">
      <c r="A97" s="52">
        <v>311</v>
      </c>
      <c r="B97" s="53"/>
      <c r="C97" s="54"/>
      <c r="D97" s="55" t="s">
        <v>60</v>
      </c>
      <c r="E97" s="56">
        <f>SUM(E98:E100)</f>
        <v>0</v>
      </c>
      <c r="F97" s="56">
        <f>SUM(F98:F100)</f>
        <v>0</v>
      </c>
      <c r="G97" s="56">
        <f>SUM(G98:G100)</f>
        <v>0</v>
      </c>
      <c r="H97" s="56">
        <f>SUM(H98:H100)</f>
        <v>0</v>
      </c>
      <c r="I97" s="56">
        <f>SUM(I98:I100)</f>
        <v>0</v>
      </c>
    </row>
    <row r="98" spans="1:9" x14ac:dyDescent="0.25">
      <c r="A98" s="137">
        <v>3111</v>
      </c>
      <c r="B98" s="138"/>
      <c r="C98" s="139"/>
      <c r="D98" s="136" t="s">
        <v>72</v>
      </c>
      <c r="E98" s="10"/>
      <c r="F98" s="10"/>
      <c r="G98" s="10"/>
      <c r="H98" s="10"/>
      <c r="I98" s="10"/>
    </row>
    <row r="99" spans="1:9" x14ac:dyDescent="0.25">
      <c r="A99" s="137">
        <v>3113</v>
      </c>
      <c r="B99" s="138"/>
      <c r="C99" s="139"/>
      <c r="D99" s="136" t="s">
        <v>73</v>
      </c>
      <c r="E99" s="10"/>
      <c r="F99" s="10"/>
      <c r="G99" s="10"/>
      <c r="H99" s="10"/>
      <c r="I99" s="10"/>
    </row>
    <row r="100" spans="1:9" x14ac:dyDescent="0.25">
      <c r="A100" s="137">
        <v>3114</v>
      </c>
      <c r="B100" s="138"/>
      <c r="C100" s="139"/>
      <c r="D100" s="136" t="s">
        <v>74</v>
      </c>
      <c r="E100" s="10"/>
      <c r="F100" s="10"/>
      <c r="G100" s="10"/>
      <c r="H100" s="10"/>
      <c r="I100" s="10"/>
    </row>
    <row r="101" spans="1:9" x14ac:dyDescent="0.25">
      <c r="A101" s="52">
        <v>312</v>
      </c>
      <c r="B101" s="53"/>
      <c r="C101" s="54"/>
      <c r="D101" s="55" t="s">
        <v>75</v>
      </c>
      <c r="E101" s="56">
        <f>SUM(E102)</f>
        <v>416</v>
      </c>
      <c r="F101" s="56">
        <f>SUM(F102)</f>
        <v>332</v>
      </c>
      <c r="G101" s="56">
        <f>SUM(G102)</f>
        <v>398</v>
      </c>
      <c r="H101" s="56">
        <f>SUM(H102)</f>
        <v>0</v>
      </c>
      <c r="I101" s="56">
        <f>SUM(I102)</f>
        <v>0</v>
      </c>
    </row>
    <row r="102" spans="1:9" x14ac:dyDescent="0.25">
      <c r="A102" s="137">
        <v>3121</v>
      </c>
      <c r="B102" s="138"/>
      <c r="C102" s="139"/>
      <c r="D102" s="136" t="s">
        <v>76</v>
      </c>
      <c r="E102" s="10">
        <v>416</v>
      </c>
      <c r="F102" s="10">
        <v>332</v>
      </c>
      <c r="G102" s="10">
        <v>398</v>
      </c>
      <c r="H102" s="10"/>
      <c r="I102" s="10"/>
    </row>
    <row r="103" spans="1:9" x14ac:dyDescent="0.25">
      <c r="A103" s="52">
        <v>313</v>
      </c>
      <c r="B103" s="53"/>
      <c r="C103" s="54"/>
      <c r="D103" s="55" t="s">
        <v>61</v>
      </c>
      <c r="E103" s="56">
        <f>SUM(E104:E105)</f>
        <v>0</v>
      </c>
      <c r="F103" s="56">
        <f>SUM(F104:F105)</f>
        <v>0</v>
      </c>
      <c r="G103" s="56">
        <f>SUM(G104:G105)</f>
        <v>0</v>
      </c>
      <c r="H103" s="56">
        <f>SUM(H104:H105)</f>
        <v>0</v>
      </c>
      <c r="I103" s="56">
        <f>SUM(I104:I105)</f>
        <v>0</v>
      </c>
    </row>
    <row r="104" spans="1:9" x14ac:dyDescent="0.25">
      <c r="A104" s="137">
        <v>3131</v>
      </c>
      <c r="B104" s="138"/>
      <c r="C104" s="139"/>
      <c r="D104" s="136" t="s">
        <v>77</v>
      </c>
      <c r="E104" s="10"/>
      <c r="F104" s="10"/>
      <c r="G104" s="10"/>
      <c r="H104" s="10"/>
      <c r="I104" s="10"/>
    </row>
    <row r="105" spans="1:9" ht="25.5" x14ac:dyDescent="0.25">
      <c r="A105" s="137">
        <v>3132</v>
      </c>
      <c r="B105" s="138"/>
      <c r="C105" s="139"/>
      <c r="D105" s="136" t="s">
        <v>78</v>
      </c>
      <c r="E105" s="10"/>
      <c r="F105" s="10"/>
      <c r="G105" s="10"/>
      <c r="H105" s="10"/>
      <c r="I105" s="10"/>
    </row>
    <row r="106" spans="1:9" x14ac:dyDescent="0.25">
      <c r="A106" s="212">
        <v>32</v>
      </c>
      <c r="B106" s="213"/>
      <c r="C106" s="214"/>
      <c r="D106" s="57" t="s">
        <v>35</v>
      </c>
      <c r="E106" s="58">
        <f>SUM(E107)</f>
        <v>0</v>
      </c>
      <c r="F106" s="58">
        <f>SUM(F107)</f>
        <v>0</v>
      </c>
      <c r="G106" s="58">
        <f>SUM(G107)</f>
        <v>0</v>
      </c>
      <c r="H106" s="58"/>
      <c r="I106" s="58"/>
    </row>
    <row r="107" spans="1:9" x14ac:dyDescent="0.25">
      <c r="A107" s="52">
        <v>321</v>
      </c>
      <c r="B107" s="53"/>
      <c r="C107" s="54"/>
      <c r="D107" s="55" t="s">
        <v>62</v>
      </c>
      <c r="E107" s="56">
        <f>SUM(E108:E111)</f>
        <v>0</v>
      </c>
      <c r="F107" s="56">
        <f>SUM(F108:F111)</f>
        <v>0</v>
      </c>
      <c r="G107" s="56">
        <f>SUM(G108:G111)</f>
        <v>0</v>
      </c>
      <c r="H107" s="56">
        <f>SUM(H108:H111)</f>
        <v>0</v>
      </c>
      <c r="I107" s="56">
        <f>SUM(I108:I111)</f>
        <v>0</v>
      </c>
    </row>
    <row r="108" spans="1:9" x14ac:dyDescent="0.25">
      <c r="A108" s="137">
        <v>3211</v>
      </c>
      <c r="B108" s="138"/>
      <c r="C108" s="139"/>
      <c r="D108" s="136" t="s">
        <v>79</v>
      </c>
      <c r="E108" s="10"/>
      <c r="F108" s="10"/>
      <c r="G108" s="10"/>
      <c r="H108" s="10"/>
      <c r="I108" s="10"/>
    </row>
    <row r="109" spans="1:9" ht="25.5" x14ac:dyDescent="0.25">
      <c r="A109" s="137">
        <v>3212</v>
      </c>
      <c r="B109" s="138"/>
      <c r="C109" s="139"/>
      <c r="D109" s="136" t="s">
        <v>152</v>
      </c>
      <c r="E109" s="10"/>
      <c r="F109" s="10"/>
      <c r="G109" s="10"/>
      <c r="H109" s="10"/>
      <c r="I109" s="10"/>
    </row>
    <row r="110" spans="1:9" x14ac:dyDescent="0.25">
      <c r="A110" s="137">
        <v>3213</v>
      </c>
      <c r="B110" s="138"/>
      <c r="C110" s="139"/>
      <c r="D110" s="136" t="s">
        <v>81</v>
      </c>
      <c r="E110" s="10"/>
      <c r="F110" s="10"/>
      <c r="G110" s="10"/>
      <c r="H110" s="10"/>
      <c r="I110" s="10"/>
    </row>
    <row r="111" spans="1:9" ht="25.5" x14ac:dyDescent="0.25">
      <c r="A111" s="137">
        <v>3214</v>
      </c>
      <c r="B111" s="138"/>
      <c r="C111" s="139"/>
      <c r="D111" s="136" t="s">
        <v>82</v>
      </c>
      <c r="E111" s="10"/>
      <c r="F111" s="10"/>
      <c r="G111" s="10"/>
      <c r="H111" s="10"/>
      <c r="I111" s="10"/>
    </row>
    <row r="112" spans="1:9" x14ac:dyDescent="0.25">
      <c r="A112" s="137"/>
      <c r="B112" s="138"/>
      <c r="C112" s="139"/>
      <c r="D112" s="67" t="s">
        <v>118</v>
      </c>
      <c r="E112" s="68">
        <f>SUM(E95)</f>
        <v>416</v>
      </c>
      <c r="F112" s="68">
        <f>SUM(F95)</f>
        <v>332</v>
      </c>
      <c r="G112" s="68">
        <f>SUM(G95)</f>
        <v>398</v>
      </c>
      <c r="H112" s="68">
        <f>SUM(H95)</f>
        <v>398</v>
      </c>
      <c r="I112" s="68">
        <f>SUM(I95)</f>
        <v>398</v>
      </c>
    </row>
    <row r="113" spans="1:9" x14ac:dyDescent="0.25">
      <c r="A113" s="137"/>
      <c r="B113" s="138"/>
      <c r="C113" s="139"/>
      <c r="D113" s="136"/>
      <c r="E113" s="10"/>
      <c r="F113" s="10"/>
      <c r="G113" s="10"/>
      <c r="H113" s="10"/>
      <c r="I113" s="10"/>
    </row>
    <row r="114" spans="1:9" x14ac:dyDescent="0.25">
      <c r="A114" s="206" t="s">
        <v>121</v>
      </c>
      <c r="B114" s="207"/>
      <c r="C114" s="208"/>
      <c r="D114" s="140" t="s">
        <v>40</v>
      </c>
      <c r="E114" s="10"/>
      <c r="F114" s="10"/>
      <c r="G114" s="10"/>
      <c r="H114" s="10"/>
      <c r="I114" s="10"/>
    </row>
    <row r="115" spans="1:9" x14ac:dyDescent="0.25">
      <c r="A115" s="206" t="s">
        <v>173</v>
      </c>
      <c r="B115" s="207"/>
      <c r="C115" s="208"/>
      <c r="D115" s="140" t="s">
        <v>157</v>
      </c>
      <c r="E115" s="10"/>
      <c r="F115" s="10"/>
      <c r="G115" s="10"/>
      <c r="H115" s="10"/>
      <c r="I115" s="10"/>
    </row>
    <row r="116" spans="1:9" x14ac:dyDescent="0.25">
      <c r="A116" s="104"/>
      <c r="B116" s="104"/>
      <c r="C116" s="105">
        <v>44</v>
      </c>
      <c r="D116" s="105" t="s">
        <v>157</v>
      </c>
      <c r="E116" s="106">
        <v>60724</v>
      </c>
      <c r="F116" s="107">
        <v>64715</v>
      </c>
      <c r="G116" s="107">
        <v>63899</v>
      </c>
      <c r="H116" s="107">
        <v>63899</v>
      </c>
      <c r="I116" s="107">
        <v>63899</v>
      </c>
    </row>
    <row r="117" spans="1:9" x14ac:dyDescent="0.25">
      <c r="A117" s="209">
        <v>3</v>
      </c>
      <c r="B117" s="210"/>
      <c r="C117" s="211"/>
      <c r="D117" s="141" t="s">
        <v>23</v>
      </c>
      <c r="E117" s="66">
        <f>SUM(E118+E151)</f>
        <v>59014</v>
      </c>
      <c r="F117" s="66">
        <f>SUM(F118+F151)</f>
        <v>64715</v>
      </c>
      <c r="G117" s="66">
        <f>SUM(G118+G151)</f>
        <v>63899</v>
      </c>
      <c r="H117" s="66">
        <f>SUM(H118+H151)</f>
        <v>63899</v>
      </c>
      <c r="I117" s="66">
        <f>SUM(I118+I151)</f>
        <v>63899</v>
      </c>
    </row>
    <row r="118" spans="1:9" x14ac:dyDescent="0.25">
      <c r="A118" s="212">
        <v>32</v>
      </c>
      <c r="B118" s="213"/>
      <c r="C118" s="214"/>
      <c r="D118" s="57" t="s">
        <v>35</v>
      </c>
      <c r="E118" s="58">
        <f>SUM(E119+E124+E132+E142+E143)</f>
        <v>58340</v>
      </c>
      <c r="F118" s="58">
        <f>SUM(F119+F124+F132+F142+F143)</f>
        <v>64317</v>
      </c>
      <c r="G118" s="58">
        <f>SUM(G119+G124+G132+G142+G143)</f>
        <v>63236</v>
      </c>
      <c r="H118" s="58">
        <v>63236</v>
      </c>
      <c r="I118" s="58">
        <v>63236</v>
      </c>
    </row>
    <row r="119" spans="1:9" x14ac:dyDescent="0.25">
      <c r="A119" s="52">
        <v>321</v>
      </c>
      <c r="B119" s="53"/>
      <c r="C119" s="54"/>
      <c r="D119" s="55" t="s">
        <v>62</v>
      </c>
      <c r="E119" s="56">
        <f>SUM(E120:E123)</f>
        <v>2191</v>
      </c>
      <c r="F119" s="56">
        <f>SUM(F120:F123)</f>
        <v>4778</v>
      </c>
      <c r="G119" s="56">
        <f>SUM(G120:G123)</f>
        <v>3980</v>
      </c>
      <c r="H119" s="56">
        <f>SUM(H120:H123)</f>
        <v>0</v>
      </c>
      <c r="I119" s="56">
        <f>SUM(I120:I123)</f>
        <v>0</v>
      </c>
    </row>
    <row r="120" spans="1:9" x14ac:dyDescent="0.25">
      <c r="A120" s="137">
        <v>3211</v>
      </c>
      <c r="B120" s="138"/>
      <c r="C120" s="139"/>
      <c r="D120" s="136" t="s">
        <v>79</v>
      </c>
      <c r="E120" s="10">
        <v>1222</v>
      </c>
      <c r="F120" s="10">
        <v>2389</v>
      </c>
      <c r="G120" s="10">
        <v>2123</v>
      </c>
      <c r="H120" s="10"/>
      <c r="I120" s="10"/>
    </row>
    <row r="121" spans="1:9" ht="25.5" x14ac:dyDescent="0.25">
      <c r="A121" s="137">
        <v>3212</v>
      </c>
      <c r="B121" s="138"/>
      <c r="C121" s="139"/>
      <c r="D121" s="136" t="s">
        <v>152</v>
      </c>
      <c r="E121" s="10"/>
      <c r="F121" s="10"/>
      <c r="G121" s="10"/>
      <c r="H121" s="10"/>
      <c r="I121" s="10"/>
    </row>
    <row r="122" spans="1:9" x14ac:dyDescent="0.25">
      <c r="A122" s="137">
        <v>3213</v>
      </c>
      <c r="B122" s="138"/>
      <c r="C122" s="139"/>
      <c r="D122" s="136" t="s">
        <v>81</v>
      </c>
      <c r="E122" s="10">
        <v>384</v>
      </c>
      <c r="F122" s="10">
        <v>796</v>
      </c>
      <c r="G122" s="10">
        <v>1327</v>
      </c>
      <c r="H122" s="10"/>
      <c r="I122" s="10"/>
    </row>
    <row r="123" spans="1:9" ht="25.5" x14ac:dyDescent="0.25">
      <c r="A123" s="137">
        <v>3214</v>
      </c>
      <c r="B123" s="138"/>
      <c r="C123" s="139"/>
      <c r="D123" s="136" t="s">
        <v>82</v>
      </c>
      <c r="E123" s="10">
        <v>585</v>
      </c>
      <c r="F123" s="10">
        <v>1593</v>
      </c>
      <c r="G123" s="10">
        <v>530</v>
      </c>
      <c r="H123" s="10"/>
      <c r="I123" s="10"/>
    </row>
    <row r="124" spans="1:9" x14ac:dyDescent="0.25">
      <c r="A124" s="52">
        <v>322</v>
      </c>
      <c r="B124" s="53"/>
      <c r="C124" s="54"/>
      <c r="D124" s="55" t="s">
        <v>63</v>
      </c>
      <c r="E124" s="56">
        <f>SUM(E125:E131)</f>
        <v>38670</v>
      </c>
      <c r="F124" s="56">
        <f>SUM(F125:F131)</f>
        <v>40958</v>
      </c>
      <c r="G124" s="56">
        <f>SUM(G125:G131)</f>
        <v>38063</v>
      </c>
      <c r="H124" s="56">
        <f>SUM(H125:H131)</f>
        <v>0</v>
      </c>
      <c r="I124" s="56">
        <f>SUM(I125:I131)</f>
        <v>0</v>
      </c>
    </row>
    <row r="125" spans="1:9" ht="25.5" x14ac:dyDescent="0.25">
      <c r="A125" s="137">
        <v>3221</v>
      </c>
      <c r="B125" s="138"/>
      <c r="C125" s="139"/>
      <c r="D125" s="136" t="s">
        <v>83</v>
      </c>
      <c r="E125" s="10">
        <v>11585</v>
      </c>
      <c r="F125" s="10">
        <v>10697</v>
      </c>
      <c r="G125" s="10">
        <v>13377</v>
      </c>
      <c r="H125" s="10"/>
      <c r="I125" s="10"/>
    </row>
    <row r="126" spans="1:9" x14ac:dyDescent="0.25">
      <c r="A126" s="137">
        <v>3222</v>
      </c>
      <c r="B126" s="138"/>
      <c r="C126" s="139"/>
      <c r="D126" s="136" t="s">
        <v>84</v>
      </c>
      <c r="E126" s="10"/>
      <c r="F126" s="10"/>
      <c r="G126" s="10"/>
      <c r="H126" s="10"/>
      <c r="I126" s="10"/>
    </row>
    <row r="127" spans="1:9" x14ac:dyDescent="0.25">
      <c r="A127" s="137">
        <v>3223</v>
      </c>
      <c r="B127" s="138"/>
      <c r="C127" s="139"/>
      <c r="D127" s="136" t="s">
        <v>85</v>
      </c>
      <c r="E127" s="10">
        <v>23959</v>
      </c>
      <c r="F127" s="10">
        <v>25483</v>
      </c>
      <c r="G127" s="10">
        <v>21236</v>
      </c>
      <c r="H127" s="10"/>
      <c r="I127" s="10"/>
    </row>
    <row r="128" spans="1:9" ht="25.5" x14ac:dyDescent="0.25">
      <c r="A128" s="137">
        <v>3224</v>
      </c>
      <c r="B128" s="138"/>
      <c r="C128" s="139"/>
      <c r="D128" s="136" t="s">
        <v>86</v>
      </c>
      <c r="E128" s="10">
        <v>1950</v>
      </c>
      <c r="F128" s="10">
        <v>3982</v>
      </c>
      <c r="G128" s="10">
        <v>2256</v>
      </c>
      <c r="H128" s="10"/>
      <c r="I128" s="10"/>
    </row>
    <row r="129" spans="1:9" x14ac:dyDescent="0.25">
      <c r="A129" s="137">
        <v>3225</v>
      </c>
      <c r="B129" s="138"/>
      <c r="C129" s="139"/>
      <c r="D129" s="136" t="s">
        <v>87</v>
      </c>
      <c r="E129" s="10">
        <v>325</v>
      </c>
      <c r="F129" s="10"/>
      <c r="G129" s="10">
        <v>265</v>
      </c>
      <c r="H129" s="10"/>
      <c r="I129" s="10"/>
    </row>
    <row r="130" spans="1:9" ht="25.5" x14ac:dyDescent="0.25">
      <c r="A130" s="137">
        <v>3226</v>
      </c>
      <c r="B130" s="138"/>
      <c r="C130" s="139"/>
      <c r="D130" s="136" t="s">
        <v>88</v>
      </c>
      <c r="E130" s="10"/>
      <c r="F130" s="10"/>
      <c r="G130" s="10"/>
      <c r="H130" s="10"/>
      <c r="I130" s="10"/>
    </row>
    <row r="131" spans="1:9" ht="25.5" x14ac:dyDescent="0.25">
      <c r="A131" s="137">
        <v>3227</v>
      </c>
      <c r="B131" s="138"/>
      <c r="C131" s="139"/>
      <c r="D131" s="136" t="s">
        <v>89</v>
      </c>
      <c r="E131" s="10">
        <v>851</v>
      </c>
      <c r="F131" s="10">
        <v>796</v>
      </c>
      <c r="G131" s="10">
        <v>929</v>
      </c>
      <c r="H131" s="10"/>
      <c r="I131" s="10"/>
    </row>
    <row r="132" spans="1:9" x14ac:dyDescent="0.25">
      <c r="A132" s="52">
        <v>323</v>
      </c>
      <c r="B132" s="53"/>
      <c r="C132" s="54"/>
      <c r="D132" s="55" t="s">
        <v>64</v>
      </c>
      <c r="E132" s="56">
        <f>SUM(E133:E141)</f>
        <v>13574</v>
      </c>
      <c r="F132" s="56">
        <f>SUM(F133:F141)</f>
        <v>18581</v>
      </c>
      <c r="G132" s="56">
        <f>SUM(G133:G141)</f>
        <v>19247</v>
      </c>
      <c r="H132" s="56">
        <f>SUM(H133:H141)</f>
        <v>0</v>
      </c>
      <c r="I132" s="56">
        <f>SUM(I133:I141)</f>
        <v>0</v>
      </c>
    </row>
    <row r="133" spans="1:9" x14ac:dyDescent="0.25">
      <c r="A133" s="137">
        <v>3231</v>
      </c>
      <c r="B133" s="138"/>
      <c r="C133" s="139"/>
      <c r="D133" s="136" t="s">
        <v>90</v>
      </c>
      <c r="E133" s="10">
        <v>1684</v>
      </c>
      <c r="F133" s="10">
        <v>1991</v>
      </c>
      <c r="G133" s="10">
        <v>1725</v>
      </c>
      <c r="H133" s="10"/>
      <c r="I133" s="10"/>
    </row>
    <row r="134" spans="1:9" ht="25.5" x14ac:dyDescent="0.25">
      <c r="A134" s="137">
        <v>3232</v>
      </c>
      <c r="B134" s="138"/>
      <c r="C134" s="139"/>
      <c r="D134" s="136" t="s">
        <v>91</v>
      </c>
      <c r="E134" s="10">
        <v>3984</v>
      </c>
      <c r="F134" s="10">
        <v>4645</v>
      </c>
      <c r="G134" s="10">
        <v>5929</v>
      </c>
      <c r="H134" s="10"/>
      <c r="I134" s="10"/>
    </row>
    <row r="135" spans="1:9" x14ac:dyDescent="0.25">
      <c r="A135" s="137">
        <v>3233</v>
      </c>
      <c r="B135" s="138"/>
      <c r="C135" s="139"/>
      <c r="D135" s="136" t="s">
        <v>92</v>
      </c>
      <c r="E135" s="10"/>
      <c r="F135" s="10"/>
      <c r="G135" s="10"/>
      <c r="H135" s="10"/>
      <c r="I135" s="10"/>
    </row>
    <row r="136" spans="1:9" x14ac:dyDescent="0.25">
      <c r="A136" s="137">
        <v>3234</v>
      </c>
      <c r="B136" s="138"/>
      <c r="C136" s="139"/>
      <c r="D136" s="136" t="s">
        <v>93</v>
      </c>
      <c r="E136" s="10">
        <v>3288</v>
      </c>
      <c r="F136" s="10">
        <v>3982</v>
      </c>
      <c r="G136" s="10">
        <v>3252</v>
      </c>
      <c r="H136" s="10"/>
      <c r="I136" s="10"/>
    </row>
    <row r="137" spans="1:9" x14ac:dyDescent="0.25">
      <c r="A137" s="137">
        <v>3235</v>
      </c>
      <c r="B137" s="138"/>
      <c r="C137" s="139"/>
      <c r="D137" s="136" t="s">
        <v>94</v>
      </c>
      <c r="E137" s="10">
        <v>735</v>
      </c>
      <c r="F137" s="10">
        <v>796</v>
      </c>
      <c r="G137" s="10"/>
      <c r="H137" s="10"/>
      <c r="I137" s="10"/>
    </row>
    <row r="138" spans="1:9" x14ac:dyDescent="0.25">
      <c r="A138" s="137">
        <v>3236</v>
      </c>
      <c r="B138" s="138"/>
      <c r="C138" s="139"/>
      <c r="D138" s="136" t="s">
        <v>95</v>
      </c>
      <c r="E138" s="10">
        <v>983</v>
      </c>
      <c r="F138" s="10">
        <v>3318</v>
      </c>
      <c r="G138" s="10">
        <v>2190</v>
      </c>
      <c r="H138" s="10"/>
      <c r="I138" s="10"/>
    </row>
    <row r="139" spans="1:9" x14ac:dyDescent="0.25">
      <c r="A139" s="137">
        <v>3237</v>
      </c>
      <c r="B139" s="138"/>
      <c r="C139" s="139"/>
      <c r="D139" s="136" t="s">
        <v>96</v>
      </c>
      <c r="E139" s="10"/>
      <c r="F139" s="10"/>
      <c r="G139" s="10"/>
      <c r="H139" s="10"/>
      <c r="I139" s="10"/>
    </row>
    <row r="140" spans="1:9" x14ac:dyDescent="0.25">
      <c r="A140" s="137">
        <v>3238</v>
      </c>
      <c r="B140" s="138"/>
      <c r="C140" s="139"/>
      <c r="D140" s="136" t="s">
        <v>97</v>
      </c>
      <c r="E140" s="10">
        <v>1466</v>
      </c>
      <c r="F140" s="10">
        <v>1128</v>
      </c>
      <c r="G140" s="10">
        <v>843</v>
      </c>
      <c r="H140" s="10"/>
      <c r="I140" s="10"/>
    </row>
    <row r="141" spans="1:9" x14ac:dyDescent="0.25">
      <c r="A141" s="137">
        <v>3239</v>
      </c>
      <c r="B141" s="138"/>
      <c r="C141" s="139"/>
      <c r="D141" s="136" t="s">
        <v>98</v>
      </c>
      <c r="E141" s="10">
        <v>1434</v>
      </c>
      <c r="F141" s="10">
        <v>2721</v>
      </c>
      <c r="G141" s="10">
        <v>5308</v>
      </c>
      <c r="H141" s="10"/>
      <c r="I141" s="10"/>
    </row>
    <row r="142" spans="1:9" ht="25.5" x14ac:dyDescent="0.25">
      <c r="A142" s="52">
        <v>324</v>
      </c>
      <c r="B142" s="53"/>
      <c r="C142" s="54"/>
      <c r="D142" s="55" t="s">
        <v>99</v>
      </c>
      <c r="E142" s="56"/>
      <c r="F142" s="56"/>
      <c r="G142" s="56"/>
      <c r="H142" s="56"/>
      <c r="I142" s="56"/>
    </row>
    <row r="143" spans="1:9" ht="25.5" x14ac:dyDescent="0.25">
      <c r="A143" s="52">
        <v>329</v>
      </c>
      <c r="B143" s="53"/>
      <c r="C143" s="54"/>
      <c r="D143" s="55" t="s">
        <v>100</v>
      </c>
      <c r="E143" s="56">
        <f>SUM(E144:E150)</f>
        <v>3905</v>
      </c>
      <c r="F143" s="56">
        <f>SUM(F144:F150)</f>
        <v>0</v>
      </c>
      <c r="G143" s="56">
        <f>SUM(G144:G150)</f>
        <v>1946</v>
      </c>
      <c r="H143" s="56">
        <f>SUM(H144:H150)</f>
        <v>0</v>
      </c>
      <c r="I143" s="56">
        <f>SUM(I144:I150)</f>
        <v>0</v>
      </c>
    </row>
    <row r="144" spans="1:9" ht="38.25" x14ac:dyDescent="0.25">
      <c r="A144" s="137">
        <v>3291</v>
      </c>
      <c r="B144" s="138"/>
      <c r="C144" s="139"/>
      <c r="D144" s="136" t="s">
        <v>101</v>
      </c>
      <c r="E144" s="10"/>
      <c r="F144" s="10"/>
      <c r="G144" s="10"/>
      <c r="H144" s="10"/>
      <c r="I144" s="10"/>
    </row>
    <row r="145" spans="1:9" x14ac:dyDescent="0.25">
      <c r="A145" s="137">
        <v>3292</v>
      </c>
      <c r="B145" s="138"/>
      <c r="C145" s="139"/>
      <c r="D145" s="136" t="s">
        <v>102</v>
      </c>
      <c r="E145" s="10">
        <v>1725</v>
      </c>
      <c r="F145" s="10"/>
      <c r="G145" s="10"/>
      <c r="H145" s="10"/>
      <c r="I145" s="10"/>
    </row>
    <row r="146" spans="1:9" x14ac:dyDescent="0.25">
      <c r="A146" s="137">
        <v>3293</v>
      </c>
      <c r="B146" s="138"/>
      <c r="C146" s="139"/>
      <c r="D146" s="136" t="s">
        <v>103</v>
      </c>
      <c r="E146" s="10"/>
      <c r="F146" s="10"/>
      <c r="G146" s="10"/>
      <c r="H146" s="10"/>
      <c r="I146" s="10"/>
    </row>
    <row r="147" spans="1:9" x14ac:dyDescent="0.25">
      <c r="A147" s="137">
        <v>3294</v>
      </c>
      <c r="B147" s="138"/>
      <c r="C147" s="139"/>
      <c r="D147" s="136" t="s">
        <v>104</v>
      </c>
      <c r="E147" s="10">
        <v>133</v>
      </c>
      <c r="F147" s="10"/>
      <c r="G147" s="10">
        <v>160</v>
      </c>
      <c r="H147" s="10"/>
      <c r="I147" s="10"/>
    </row>
    <row r="148" spans="1:9" x14ac:dyDescent="0.25">
      <c r="A148" s="137">
        <v>3295</v>
      </c>
      <c r="B148" s="138"/>
      <c r="C148" s="139"/>
      <c r="D148" s="136" t="s">
        <v>105</v>
      </c>
      <c r="E148" s="10">
        <v>672</v>
      </c>
      <c r="F148" s="10"/>
      <c r="G148" s="10">
        <v>127</v>
      </c>
      <c r="H148" s="10"/>
      <c r="I148" s="10"/>
    </row>
    <row r="149" spans="1:9" x14ac:dyDescent="0.25">
      <c r="A149" s="137">
        <v>3296</v>
      </c>
      <c r="B149" s="138"/>
      <c r="C149" s="139"/>
      <c r="D149" s="136" t="s">
        <v>106</v>
      </c>
      <c r="E149" s="10"/>
      <c r="F149" s="10"/>
      <c r="G149" s="10"/>
      <c r="H149" s="10"/>
      <c r="I149" s="10"/>
    </row>
    <row r="150" spans="1:9" ht="25.5" x14ac:dyDescent="0.25">
      <c r="A150" s="137">
        <v>3299</v>
      </c>
      <c r="B150" s="138"/>
      <c r="C150" s="139"/>
      <c r="D150" s="136" t="s">
        <v>65</v>
      </c>
      <c r="E150" s="10">
        <v>1375</v>
      </c>
      <c r="F150" s="10"/>
      <c r="G150" s="10">
        <v>1659</v>
      </c>
      <c r="H150" s="10"/>
      <c r="I150" s="10"/>
    </row>
    <row r="151" spans="1:9" x14ac:dyDescent="0.25">
      <c r="A151" s="142">
        <v>34</v>
      </c>
      <c r="B151" s="143"/>
      <c r="C151" s="144"/>
      <c r="D151" s="57" t="s">
        <v>66</v>
      </c>
      <c r="E151" s="58">
        <f>SUM(E152)</f>
        <v>674</v>
      </c>
      <c r="F151" s="58">
        <f>SUM(F152)</f>
        <v>398</v>
      </c>
      <c r="G151" s="58">
        <f>SUM(G152)</f>
        <v>663</v>
      </c>
      <c r="H151" s="58">
        <v>663</v>
      </c>
      <c r="I151" s="58">
        <v>663</v>
      </c>
    </row>
    <row r="152" spans="1:9" x14ac:dyDescent="0.25">
      <c r="A152" s="52">
        <v>343</v>
      </c>
      <c r="B152" s="53"/>
      <c r="C152" s="54"/>
      <c r="D152" s="55" t="s">
        <v>67</v>
      </c>
      <c r="E152" s="56">
        <f>SUM(E153:E154)</f>
        <v>674</v>
      </c>
      <c r="F152" s="56">
        <f>SUM(F153:F154)</f>
        <v>398</v>
      </c>
      <c r="G152" s="56">
        <f>SUM(G153:G154)</f>
        <v>663</v>
      </c>
      <c r="H152" s="56">
        <f>SUM(H153:H154)</f>
        <v>0</v>
      </c>
      <c r="I152" s="56">
        <f>SUM(I153:I154)</f>
        <v>0</v>
      </c>
    </row>
    <row r="153" spans="1:9" ht="25.5" x14ac:dyDescent="0.25">
      <c r="A153" s="137">
        <v>3431</v>
      </c>
      <c r="B153" s="138"/>
      <c r="C153" s="139"/>
      <c r="D153" s="136" t="s">
        <v>107</v>
      </c>
      <c r="E153" s="10">
        <v>674</v>
      </c>
      <c r="F153" s="10">
        <v>398</v>
      </c>
      <c r="G153" s="10">
        <v>663</v>
      </c>
      <c r="H153" s="10"/>
      <c r="I153" s="10"/>
    </row>
    <row r="154" spans="1:9" x14ac:dyDescent="0.25">
      <c r="A154" s="137">
        <v>3433</v>
      </c>
      <c r="B154" s="138"/>
      <c r="C154" s="139"/>
      <c r="D154" s="136" t="s">
        <v>108</v>
      </c>
      <c r="E154" s="10"/>
      <c r="F154" s="10"/>
      <c r="G154" s="10"/>
      <c r="H154" s="10"/>
      <c r="I154" s="10"/>
    </row>
    <row r="155" spans="1:9" ht="38.25" x14ac:dyDescent="0.25">
      <c r="A155" s="145">
        <v>37</v>
      </c>
      <c r="B155" s="146"/>
      <c r="C155" s="147"/>
      <c r="D155" s="57" t="s">
        <v>68</v>
      </c>
      <c r="E155" s="58">
        <f>SUM(E156)</f>
        <v>3420</v>
      </c>
      <c r="F155" s="58">
        <f>SUM(F156)</f>
        <v>0</v>
      </c>
      <c r="G155" s="58">
        <f>SUM(G156)</f>
        <v>0</v>
      </c>
      <c r="H155" s="58">
        <f>SUM(H156)</f>
        <v>0</v>
      </c>
      <c r="I155" s="58">
        <f>SUM(I156)</f>
        <v>0</v>
      </c>
    </row>
    <row r="156" spans="1:9" ht="25.5" x14ac:dyDescent="0.25">
      <c r="A156" s="52">
        <v>372</v>
      </c>
      <c r="B156" s="53"/>
      <c r="C156" s="54"/>
      <c r="D156" s="55" t="s">
        <v>69</v>
      </c>
      <c r="E156" s="56">
        <f>SUM(E157:E160)</f>
        <v>3420</v>
      </c>
      <c r="F156" s="56">
        <f>SUM(F157:F160)</f>
        <v>0</v>
      </c>
      <c r="G156" s="56"/>
      <c r="H156" s="56">
        <f>SUM(H157:H160)</f>
        <v>0</v>
      </c>
      <c r="I156" s="56">
        <f>SUM(I157:I160)</f>
        <v>0</v>
      </c>
    </row>
    <row r="157" spans="1:9" ht="25.5" x14ac:dyDescent="0.25">
      <c r="A157" s="151">
        <v>3721</v>
      </c>
      <c r="B157" s="152"/>
      <c r="C157" s="153"/>
      <c r="D157" s="150" t="s">
        <v>109</v>
      </c>
      <c r="E157" s="10"/>
      <c r="F157" s="10"/>
      <c r="G157" s="10"/>
      <c r="H157" s="10"/>
      <c r="I157" s="10"/>
    </row>
    <row r="158" spans="1:9" ht="25.5" x14ac:dyDescent="0.25">
      <c r="A158" s="151">
        <v>3722</v>
      </c>
      <c r="B158" s="152"/>
      <c r="C158" s="153"/>
      <c r="D158" s="150" t="s">
        <v>110</v>
      </c>
      <c r="E158" s="10"/>
      <c r="F158" s="10"/>
      <c r="G158" s="10"/>
      <c r="H158" s="10"/>
      <c r="I158" s="10"/>
    </row>
    <row r="159" spans="1:9" ht="38.25" x14ac:dyDescent="0.25">
      <c r="A159" s="62">
        <v>4</v>
      </c>
      <c r="B159" s="63"/>
      <c r="C159" s="64"/>
      <c r="D159" s="149" t="s">
        <v>56</v>
      </c>
      <c r="E159" s="66">
        <f t="shared" ref="E159:I160" si="0">SUM(E160)</f>
        <v>1710</v>
      </c>
      <c r="F159" s="66">
        <f t="shared" si="0"/>
        <v>0</v>
      </c>
      <c r="G159" s="66">
        <f t="shared" si="0"/>
        <v>0</v>
      </c>
      <c r="H159" s="66">
        <f t="shared" si="0"/>
        <v>0</v>
      </c>
      <c r="I159" s="66">
        <f t="shared" si="0"/>
        <v>0</v>
      </c>
    </row>
    <row r="160" spans="1:9" ht="38.25" x14ac:dyDescent="0.25">
      <c r="A160" s="145">
        <v>42</v>
      </c>
      <c r="B160" s="146"/>
      <c r="C160" s="147"/>
      <c r="D160" s="57" t="s">
        <v>56</v>
      </c>
      <c r="E160" s="58">
        <f t="shared" si="0"/>
        <v>1710</v>
      </c>
      <c r="F160" s="58">
        <f t="shared" si="0"/>
        <v>0</v>
      </c>
      <c r="G160" s="58">
        <f t="shared" si="0"/>
        <v>0</v>
      </c>
      <c r="H160" s="58">
        <f t="shared" si="0"/>
        <v>0</v>
      </c>
      <c r="I160" s="58">
        <f t="shared" si="0"/>
        <v>0</v>
      </c>
    </row>
    <row r="161" spans="1:9" x14ac:dyDescent="0.25">
      <c r="A161" s="52">
        <v>422</v>
      </c>
      <c r="B161" s="53"/>
      <c r="C161" s="54"/>
      <c r="D161" s="55" t="s">
        <v>70</v>
      </c>
      <c r="E161" s="56">
        <f>SUM(E162:E167)</f>
        <v>1710</v>
      </c>
      <c r="F161" s="56">
        <f>SUM(F162:F167)</f>
        <v>0</v>
      </c>
      <c r="G161" s="56">
        <f>SUM(G162:G167)</f>
        <v>0</v>
      </c>
      <c r="H161" s="56">
        <f>SUM(H162:H167)</f>
        <v>0</v>
      </c>
      <c r="I161" s="56">
        <f>SUM(I162:I167)</f>
        <v>0</v>
      </c>
    </row>
    <row r="162" spans="1:9" x14ac:dyDescent="0.25">
      <c r="A162" s="151">
        <v>4221</v>
      </c>
      <c r="B162" s="152"/>
      <c r="C162" s="153"/>
      <c r="D162" s="150" t="s">
        <v>111</v>
      </c>
      <c r="E162" s="10"/>
      <c r="F162" s="10"/>
      <c r="G162" s="10"/>
      <c r="H162" s="10"/>
      <c r="I162" s="10"/>
    </row>
    <row r="163" spans="1:9" x14ac:dyDescent="0.25">
      <c r="A163" s="151">
        <v>4222</v>
      </c>
      <c r="B163" s="152"/>
      <c r="C163" s="153"/>
      <c r="D163" s="150" t="s">
        <v>112</v>
      </c>
      <c r="E163" s="10"/>
      <c r="F163" s="10"/>
      <c r="G163" s="10"/>
      <c r="H163" s="10"/>
      <c r="I163" s="10"/>
    </row>
    <row r="164" spans="1:9" x14ac:dyDescent="0.25">
      <c r="A164" s="151">
        <v>4223</v>
      </c>
      <c r="B164" s="152"/>
      <c r="C164" s="153"/>
      <c r="D164" s="150" t="s">
        <v>113</v>
      </c>
      <c r="E164" s="10"/>
      <c r="F164" s="10"/>
      <c r="G164" s="10"/>
      <c r="H164" s="10"/>
      <c r="I164" s="10"/>
    </row>
    <row r="165" spans="1:9" x14ac:dyDescent="0.25">
      <c r="A165" s="151">
        <v>4225</v>
      </c>
      <c r="B165" s="152"/>
      <c r="C165" s="153"/>
      <c r="D165" s="150" t="s">
        <v>114</v>
      </c>
      <c r="E165" s="10"/>
      <c r="F165" s="10"/>
      <c r="G165" s="10"/>
      <c r="H165" s="10"/>
      <c r="I165" s="10"/>
    </row>
    <row r="166" spans="1:9" x14ac:dyDescent="0.25">
      <c r="A166" s="151">
        <v>4226</v>
      </c>
      <c r="B166" s="152"/>
      <c r="C166" s="153"/>
      <c r="D166" s="150" t="s">
        <v>115</v>
      </c>
      <c r="E166" s="10"/>
      <c r="F166" s="10"/>
      <c r="G166" s="10"/>
      <c r="H166" s="10"/>
      <c r="I166" s="10"/>
    </row>
    <row r="167" spans="1:9" ht="25.5" x14ac:dyDescent="0.25">
      <c r="A167" s="151">
        <v>4227</v>
      </c>
      <c r="B167" s="152"/>
      <c r="C167" s="153"/>
      <c r="D167" s="150" t="s">
        <v>116</v>
      </c>
      <c r="E167" s="10">
        <v>1710</v>
      </c>
      <c r="F167" s="10"/>
      <c r="G167" s="10"/>
      <c r="H167" s="10"/>
      <c r="I167" s="10"/>
    </row>
    <row r="168" spans="1:9" ht="25.5" x14ac:dyDescent="0.25">
      <c r="A168" s="52">
        <v>424</v>
      </c>
      <c r="B168" s="53"/>
      <c r="C168" s="54"/>
      <c r="D168" s="55" t="s">
        <v>71</v>
      </c>
      <c r="E168" s="56">
        <f>SUM(E169)</f>
        <v>0</v>
      </c>
      <c r="F168" s="56">
        <f>SUM(F169)</f>
        <v>0</v>
      </c>
      <c r="G168" s="56">
        <f>SUM(G169)</f>
        <v>0</v>
      </c>
      <c r="H168" s="56">
        <f>SUM(H169)</f>
        <v>0</v>
      </c>
      <c r="I168" s="56">
        <f>SUM(I169)</f>
        <v>0</v>
      </c>
    </row>
    <row r="169" spans="1:9" x14ac:dyDescent="0.25">
      <c r="A169" s="151">
        <v>4241</v>
      </c>
      <c r="B169" s="152"/>
      <c r="C169" s="153"/>
      <c r="D169" s="150" t="s">
        <v>117</v>
      </c>
      <c r="E169" s="10"/>
      <c r="F169" s="10"/>
      <c r="G169" s="10"/>
      <c r="H169" s="10"/>
      <c r="I169" s="10"/>
    </row>
    <row r="170" spans="1:9" x14ac:dyDescent="0.25">
      <c r="A170" s="137"/>
      <c r="B170" s="138"/>
      <c r="C170" s="139"/>
      <c r="D170" s="67" t="s">
        <v>118</v>
      </c>
      <c r="E170" s="68">
        <f>SUM(E117,E159)</f>
        <v>60724</v>
      </c>
      <c r="F170" s="68">
        <f>SUM(F117,F159)</f>
        <v>64715</v>
      </c>
      <c r="G170" s="68">
        <f>SUM(G117,G159)</f>
        <v>63899</v>
      </c>
      <c r="H170" s="68">
        <f>SUM(H117,H159)</f>
        <v>63899</v>
      </c>
      <c r="I170" s="68">
        <f>SUM(I117,I159)</f>
        <v>63899</v>
      </c>
    </row>
    <row r="171" spans="1:9" x14ac:dyDescent="0.25">
      <c r="A171" s="137"/>
      <c r="B171" s="138"/>
      <c r="C171" s="139"/>
      <c r="D171" s="136"/>
      <c r="E171" s="10"/>
      <c r="F171" s="10"/>
      <c r="G171" s="10"/>
      <c r="H171" s="10"/>
      <c r="I171" s="10"/>
    </row>
    <row r="172" spans="1:9" x14ac:dyDescent="0.25">
      <c r="A172" s="206" t="s">
        <v>121</v>
      </c>
      <c r="B172" s="207"/>
      <c r="C172" s="208"/>
      <c r="D172" s="140" t="s">
        <v>40</v>
      </c>
      <c r="E172" s="10"/>
      <c r="F172" s="10"/>
      <c r="G172" s="10"/>
      <c r="H172" s="10"/>
      <c r="I172" s="10"/>
    </row>
    <row r="173" spans="1:9" x14ac:dyDescent="0.25">
      <c r="A173" s="206" t="s">
        <v>174</v>
      </c>
      <c r="B173" s="207"/>
      <c r="C173" s="208"/>
      <c r="D173" s="140" t="s">
        <v>39</v>
      </c>
      <c r="E173" s="10"/>
      <c r="F173" s="10"/>
      <c r="G173" s="10"/>
      <c r="H173" s="10"/>
      <c r="I173" s="10"/>
    </row>
    <row r="174" spans="1:9" x14ac:dyDescent="0.25">
      <c r="A174" s="104"/>
      <c r="B174" s="104"/>
      <c r="C174" s="105">
        <v>31</v>
      </c>
      <c r="D174" s="105" t="s">
        <v>39</v>
      </c>
      <c r="E174" s="106">
        <v>585</v>
      </c>
      <c r="F174" s="107">
        <v>22564</v>
      </c>
      <c r="G174" s="107">
        <v>2656</v>
      </c>
      <c r="H174" s="107">
        <v>2656</v>
      </c>
      <c r="I174" s="107">
        <v>2656</v>
      </c>
    </row>
    <row r="175" spans="1:9" x14ac:dyDescent="0.25">
      <c r="A175" s="212">
        <v>32</v>
      </c>
      <c r="B175" s="213"/>
      <c r="C175" s="214"/>
      <c r="D175" s="57" t="s">
        <v>35</v>
      </c>
      <c r="E175" s="58">
        <f>SUM(E176+E181+E189+E199+E200)</f>
        <v>585</v>
      </c>
      <c r="F175" s="58">
        <f>SUM(F176+F181+F189+F199+F200)</f>
        <v>10619</v>
      </c>
      <c r="G175" s="58">
        <f>SUM(G176+G181+G189+G199+G200)</f>
        <v>2656</v>
      </c>
      <c r="H175" s="58">
        <v>2656</v>
      </c>
      <c r="I175" s="58">
        <v>2656</v>
      </c>
    </row>
    <row r="176" spans="1:9" x14ac:dyDescent="0.25">
      <c r="A176" s="52">
        <v>321</v>
      </c>
      <c r="B176" s="53"/>
      <c r="C176" s="54"/>
      <c r="D176" s="55" t="s">
        <v>62</v>
      </c>
      <c r="E176" s="56">
        <f>SUM(E177:E180)</f>
        <v>0</v>
      </c>
      <c r="F176" s="56">
        <f>SUM(F177:F180)</f>
        <v>0</v>
      </c>
      <c r="G176" s="56">
        <f>SUM(G177:G180)</f>
        <v>0</v>
      </c>
      <c r="H176" s="56">
        <f>SUM(H177:H180)</f>
        <v>0</v>
      </c>
      <c r="I176" s="56">
        <f>SUM(I177:I180)</f>
        <v>0</v>
      </c>
    </row>
    <row r="177" spans="1:9" x14ac:dyDescent="0.25">
      <c r="A177" s="137">
        <v>3211</v>
      </c>
      <c r="B177" s="138"/>
      <c r="C177" s="139"/>
      <c r="D177" s="136" t="s">
        <v>79</v>
      </c>
      <c r="E177" s="10"/>
      <c r="F177" s="10"/>
      <c r="G177" s="10"/>
      <c r="H177" s="10"/>
      <c r="I177" s="10"/>
    </row>
    <row r="178" spans="1:9" ht="25.5" x14ac:dyDescent="0.25">
      <c r="A178" s="137">
        <v>3212</v>
      </c>
      <c r="B178" s="138"/>
      <c r="C178" s="139"/>
      <c r="D178" s="136" t="s">
        <v>152</v>
      </c>
      <c r="E178" s="10"/>
      <c r="F178" s="10"/>
      <c r="G178" s="10"/>
      <c r="H178" s="10"/>
      <c r="I178" s="10"/>
    </row>
    <row r="179" spans="1:9" x14ac:dyDescent="0.25">
      <c r="A179" s="137">
        <v>3213</v>
      </c>
      <c r="B179" s="138"/>
      <c r="C179" s="139"/>
      <c r="D179" s="136" t="s">
        <v>81</v>
      </c>
      <c r="E179" s="10"/>
      <c r="F179" s="10"/>
      <c r="G179" s="10"/>
      <c r="H179" s="10"/>
      <c r="I179" s="10"/>
    </row>
    <row r="180" spans="1:9" ht="25.5" x14ac:dyDescent="0.25">
      <c r="A180" s="137">
        <v>3214</v>
      </c>
      <c r="B180" s="138"/>
      <c r="C180" s="139"/>
      <c r="D180" s="136" t="s">
        <v>82</v>
      </c>
      <c r="E180" s="10"/>
      <c r="F180" s="10"/>
      <c r="G180" s="10"/>
      <c r="H180" s="10"/>
      <c r="I180" s="10"/>
    </row>
    <row r="181" spans="1:9" x14ac:dyDescent="0.25">
      <c r="A181" s="52">
        <v>322</v>
      </c>
      <c r="B181" s="53"/>
      <c r="C181" s="54"/>
      <c r="D181" s="55" t="s">
        <v>63</v>
      </c>
      <c r="E181" s="56">
        <f>SUM(E182:E188)</f>
        <v>0</v>
      </c>
      <c r="F181" s="56">
        <f>SUM(F182:F188)</f>
        <v>6637</v>
      </c>
      <c r="G181" s="56">
        <f>SUM(G182:G188)</f>
        <v>0</v>
      </c>
      <c r="H181" s="56">
        <f>SUM(H182:H188)</f>
        <v>0</v>
      </c>
      <c r="I181" s="56">
        <f>SUM(I182:I188)</f>
        <v>0</v>
      </c>
    </row>
    <row r="182" spans="1:9" ht="25.5" x14ac:dyDescent="0.25">
      <c r="A182" s="137">
        <v>3221</v>
      </c>
      <c r="B182" s="138"/>
      <c r="C182" s="139"/>
      <c r="D182" s="136" t="s">
        <v>83</v>
      </c>
      <c r="E182" s="10"/>
      <c r="F182" s="10"/>
      <c r="G182" s="10"/>
      <c r="H182" s="10"/>
      <c r="I182" s="10"/>
    </row>
    <row r="183" spans="1:9" x14ac:dyDescent="0.25">
      <c r="A183" s="137">
        <v>3222</v>
      </c>
      <c r="B183" s="138"/>
      <c r="C183" s="139"/>
      <c r="D183" s="136" t="s">
        <v>84</v>
      </c>
      <c r="E183" s="10"/>
      <c r="F183" s="10"/>
      <c r="G183" s="10"/>
      <c r="H183" s="10"/>
      <c r="I183" s="10"/>
    </row>
    <row r="184" spans="1:9" x14ac:dyDescent="0.25">
      <c r="A184" s="137">
        <v>3223</v>
      </c>
      <c r="B184" s="138"/>
      <c r="C184" s="139"/>
      <c r="D184" s="136" t="s">
        <v>85</v>
      </c>
      <c r="E184" s="10"/>
      <c r="F184" s="10"/>
      <c r="G184" s="10"/>
      <c r="H184" s="10"/>
      <c r="I184" s="10"/>
    </row>
    <row r="185" spans="1:9" ht="25.5" x14ac:dyDescent="0.25">
      <c r="A185" s="137">
        <v>3224</v>
      </c>
      <c r="B185" s="138"/>
      <c r="C185" s="139"/>
      <c r="D185" s="136" t="s">
        <v>86</v>
      </c>
      <c r="E185" s="10"/>
      <c r="F185" s="10">
        <v>6637</v>
      </c>
      <c r="G185" s="10"/>
      <c r="H185" s="10"/>
      <c r="I185" s="10"/>
    </row>
    <row r="186" spans="1:9" x14ac:dyDescent="0.25">
      <c r="A186" s="137">
        <v>3225</v>
      </c>
      <c r="B186" s="138"/>
      <c r="C186" s="139"/>
      <c r="D186" s="136" t="s">
        <v>87</v>
      </c>
      <c r="E186" s="10"/>
      <c r="F186" s="10"/>
      <c r="G186" s="10"/>
      <c r="H186" s="10"/>
      <c r="I186" s="10"/>
    </row>
    <row r="187" spans="1:9" ht="25.5" x14ac:dyDescent="0.25">
      <c r="A187" s="137">
        <v>3226</v>
      </c>
      <c r="B187" s="138"/>
      <c r="C187" s="139"/>
      <c r="D187" s="136" t="s">
        <v>88</v>
      </c>
      <c r="E187" s="10"/>
      <c r="F187" s="10"/>
      <c r="G187" s="10"/>
      <c r="H187" s="10"/>
      <c r="I187" s="10"/>
    </row>
    <row r="188" spans="1:9" ht="25.5" x14ac:dyDescent="0.25">
      <c r="A188" s="137">
        <v>3227</v>
      </c>
      <c r="B188" s="138"/>
      <c r="C188" s="139"/>
      <c r="D188" s="136" t="s">
        <v>89</v>
      </c>
      <c r="E188" s="10"/>
      <c r="F188" s="10"/>
      <c r="G188" s="10"/>
      <c r="H188" s="10"/>
      <c r="I188" s="10"/>
    </row>
    <row r="189" spans="1:9" x14ac:dyDescent="0.25">
      <c r="A189" s="52">
        <v>323</v>
      </c>
      <c r="B189" s="53"/>
      <c r="C189" s="54"/>
      <c r="D189" s="55" t="s">
        <v>64</v>
      </c>
      <c r="E189" s="56">
        <f>SUM(E190:E198)</f>
        <v>585</v>
      </c>
      <c r="F189" s="56">
        <f>SUM(F190:F198)</f>
        <v>3982</v>
      </c>
      <c r="G189" s="56">
        <f>SUM(G190:G198)</f>
        <v>2656</v>
      </c>
      <c r="H189" s="56">
        <f>SUM(H190:H198)</f>
        <v>0</v>
      </c>
      <c r="I189" s="56">
        <f>SUM(I190:I198)</f>
        <v>0</v>
      </c>
    </row>
    <row r="190" spans="1:9" x14ac:dyDescent="0.25">
      <c r="A190" s="137">
        <v>3231</v>
      </c>
      <c r="B190" s="138"/>
      <c r="C190" s="139"/>
      <c r="D190" s="136" t="s">
        <v>90</v>
      </c>
      <c r="E190" s="10"/>
      <c r="F190" s="10"/>
      <c r="G190" s="10"/>
      <c r="H190" s="10"/>
      <c r="I190" s="10"/>
    </row>
    <row r="191" spans="1:9" ht="25.5" x14ac:dyDescent="0.25">
      <c r="A191" s="137">
        <v>3232</v>
      </c>
      <c r="B191" s="138"/>
      <c r="C191" s="139"/>
      <c r="D191" s="136" t="s">
        <v>91</v>
      </c>
      <c r="E191" s="10">
        <v>585</v>
      </c>
      <c r="F191" s="10">
        <v>3982</v>
      </c>
      <c r="G191" s="10">
        <v>2656</v>
      </c>
      <c r="H191" s="10"/>
      <c r="I191" s="10"/>
    </row>
    <row r="192" spans="1:9" x14ac:dyDescent="0.25">
      <c r="A192" s="137">
        <v>3233</v>
      </c>
      <c r="B192" s="138"/>
      <c r="C192" s="139"/>
      <c r="D192" s="136" t="s">
        <v>92</v>
      </c>
      <c r="E192" s="10"/>
      <c r="F192" s="10"/>
      <c r="G192" s="10"/>
      <c r="H192" s="10"/>
      <c r="I192" s="10"/>
    </row>
    <row r="193" spans="1:9" ht="15.75" customHeight="1" x14ac:dyDescent="0.25">
      <c r="A193" s="137">
        <v>3234</v>
      </c>
      <c r="B193" s="138"/>
      <c r="C193" s="139"/>
      <c r="D193" s="136" t="s">
        <v>93</v>
      </c>
      <c r="E193" s="10"/>
      <c r="F193" s="10"/>
      <c r="G193" s="10"/>
      <c r="H193" s="10"/>
      <c r="I193" s="10"/>
    </row>
    <row r="194" spans="1:9" x14ac:dyDescent="0.25">
      <c r="A194" s="137">
        <v>3235</v>
      </c>
      <c r="B194" s="138"/>
      <c r="C194" s="139"/>
      <c r="D194" s="136" t="s">
        <v>94</v>
      </c>
      <c r="E194" s="10"/>
      <c r="F194" s="10"/>
      <c r="G194" s="10"/>
      <c r="H194" s="10"/>
      <c r="I194" s="10"/>
    </row>
    <row r="195" spans="1:9" x14ac:dyDescent="0.25">
      <c r="A195" s="137">
        <v>3236</v>
      </c>
      <c r="B195" s="138"/>
      <c r="C195" s="139"/>
      <c r="D195" s="136" t="s">
        <v>95</v>
      </c>
      <c r="E195" s="10"/>
      <c r="F195" s="10"/>
      <c r="G195" s="10"/>
      <c r="H195" s="10"/>
      <c r="I195" s="10"/>
    </row>
    <row r="196" spans="1:9" x14ac:dyDescent="0.25">
      <c r="A196" s="137">
        <v>3237</v>
      </c>
      <c r="B196" s="138"/>
      <c r="C196" s="139"/>
      <c r="D196" s="136" t="s">
        <v>96</v>
      </c>
      <c r="E196" s="10"/>
      <c r="F196" s="10"/>
      <c r="G196" s="10"/>
      <c r="H196" s="10"/>
      <c r="I196" s="10"/>
    </row>
    <row r="197" spans="1:9" x14ac:dyDescent="0.25">
      <c r="A197" s="137">
        <v>3238</v>
      </c>
      <c r="B197" s="138"/>
      <c r="C197" s="139"/>
      <c r="D197" s="136" t="s">
        <v>97</v>
      </c>
      <c r="E197" s="10"/>
      <c r="F197" s="10"/>
      <c r="G197" s="10"/>
      <c r="H197" s="10"/>
      <c r="I197" s="10"/>
    </row>
    <row r="198" spans="1:9" x14ac:dyDescent="0.25">
      <c r="A198" s="137">
        <v>3239</v>
      </c>
      <c r="B198" s="138"/>
      <c r="C198" s="139"/>
      <c r="D198" s="136" t="s">
        <v>98</v>
      </c>
      <c r="E198" s="10"/>
      <c r="F198" s="10"/>
      <c r="G198" s="10"/>
      <c r="H198" s="10"/>
      <c r="I198" s="10"/>
    </row>
    <row r="199" spans="1:9" ht="25.5" x14ac:dyDescent="0.25">
      <c r="A199" s="52">
        <v>324</v>
      </c>
      <c r="B199" s="53"/>
      <c r="C199" s="54"/>
      <c r="D199" s="55" t="s">
        <v>99</v>
      </c>
      <c r="E199" s="56"/>
      <c r="F199" s="56"/>
      <c r="G199" s="56"/>
      <c r="H199" s="56"/>
      <c r="I199" s="56"/>
    </row>
    <row r="200" spans="1:9" ht="25.5" x14ac:dyDescent="0.25">
      <c r="A200" s="52">
        <v>329</v>
      </c>
      <c r="B200" s="53"/>
      <c r="C200" s="54"/>
      <c r="D200" s="55" t="s">
        <v>100</v>
      </c>
      <c r="E200" s="56">
        <f>SUM(E201:E207)</f>
        <v>0</v>
      </c>
      <c r="F200" s="56">
        <f>SUM(F201:F207)</f>
        <v>0</v>
      </c>
      <c r="G200" s="56">
        <f>SUM(G201:G207)</f>
        <v>0</v>
      </c>
      <c r="H200" s="56">
        <f>SUM(H201:H207)</f>
        <v>0</v>
      </c>
      <c r="I200" s="56">
        <f>SUM(I201:I207)</f>
        <v>0</v>
      </c>
    </row>
    <row r="201" spans="1:9" ht="38.25" x14ac:dyDescent="0.25">
      <c r="A201" s="137">
        <v>3291</v>
      </c>
      <c r="B201" s="138"/>
      <c r="C201" s="139"/>
      <c r="D201" s="136" t="s">
        <v>101</v>
      </c>
      <c r="E201" s="10"/>
      <c r="F201" s="10"/>
      <c r="G201" s="10"/>
      <c r="H201" s="10"/>
      <c r="I201" s="10"/>
    </row>
    <row r="202" spans="1:9" x14ac:dyDescent="0.25">
      <c r="A202" s="137">
        <v>3292</v>
      </c>
      <c r="B202" s="138"/>
      <c r="C202" s="139"/>
      <c r="D202" s="136" t="s">
        <v>102</v>
      </c>
      <c r="E202" s="10"/>
      <c r="F202" s="10"/>
      <c r="G202" s="10"/>
      <c r="H202" s="10"/>
      <c r="I202" s="10"/>
    </row>
    <row r="203" spans="1:9" x14ac:dyDescent="0.25">
      <c r="A203" s="137">
        <v>3293</v>
      </c>
      <c r="B203" s="138"/>
      <c r="C203" s="139"/>
      <c r="D203" s="136" t="s">
        <v>103</v>
      </c>
      <c r="E203" s="10"/>
      <c r="F203" s="10"/>
      <c r="G203" s="10"/>
      <c r="H203" s="10"/>
      <c r="I203" s="10"/>
    </row>
    <row r="204" spans="1:9" x14ac:dyDescent="0.25">
      <c r="A204" s="137">
        <v>3294</v>
      </c>
      <c r="B204" s="138"/>
      <c r="C204" s="139"/>
      <c r="D204" s="136" t="s">
        <v>104</v>
      </c>
      <c r="E204" s="10"/>
      <c r="F204" s="10"/>
      <c r="G204" s="10"/>
      <c r="H204" s="10"/>
      <c r="I204" s="10"/>
    </row>
    <row r="205" spans="1:9" x14ac:dyDescent="0.25">
      <c r="A205" s="137">
        <v>3295</v>
      </c>
      <c r="B205" s="138"/>
      <c r="C205" s="139"/>
      <c r="D205" s="136" t="s">
        <v>105</v>
      </c>
      <c r="E205" s="10"/>
      <c r="F205" s="10"/>
      <c r="G205" s="10"/>
      <c r="H205" s="10"/>
      <c r="I205" s="10"/>
    </row>
    <row r="206" spans="1:9" x14ac:dyDescent="0.25">
      <c r="A206" s="137">
        <v>3296</v>
      </c>
      <c r="B206" s="138"/>
      <c r="C206" s="139"/>
      <c r="D206" s="136" t="s">
        <v>106</v>
      </c>
      <c r="E206" s="10"/>
      <c r="F206" s="10"/>
      <c r="G206" s="10"/>
      <c r="H206" s="10"/>
      <c r="I206" s="10"/>
    </row>
    <row r="207" spans="1:9" ht="25.5" x14ac:dyDescent="0.25">
      <c r="A207" s="137">
        <v>3299</v>
      </c>
      <c r="B207" s="138"/>
      <c r="C207" s="139"/>
      <c r="D207" s="136" t="s">
        <v>65</v>
      </c>
      <c r="E207" s="10"/>
      <c r="F207" s="10"/>
      <c r="G207" s="10"/>
      <c r="H207" s="10"/>
      <c r="I207" s="10"/>
    </row>
    <row r="208" spans="1:9" x14ac:dyDescent="0.25">
      <c r="A208" s="145">
        <v>34</v>
      </c>
      <c r="B208" s="146"/>
      <c r="C208" s="147"/>
      <c r="D208" s="57" t="s">
        <v>66</v>
      </c>
      <c r="E208" s="58">
        <f>SUM(E209)</f>
        <v>0</v>
      </c>
      <c r="F208" s="58">
        <f>SUM(F209)</f>
        <v>0</v>
      </c>
      <c r="G208" s="58">
        <f>SUM(G209)</f>
        <v>0</v>
      </c>
      <c r="H208" s="58">
        <f>SUM(H209)</f>
        <v>0</v>
      </c>
      <c r="I208" s="58">
        <f>SUM(I209)</f>
        <v>0</v>
      </c>
    </row>
    <row r="209" spans="1:9" x14ac:dyDescent="0.25">
      <c r="A209" s="52">
        <v>343</v>
      </c>
      <c r="B209" s="53"/>
      <c r="C209" s="54"/>
      <c r="D209" s="55" t="s">
        <v>67</v>
      </c>
      <c r="E209" s="56">
        <f>SUM(E210:E211)</f>
        <v>0</v>
      </c>
      <c r="F209" s="56">
        <f>SUM(F210:F211)</f>
        <v>0</v>
      </c>
      <c r="G209" s="56">
        <f>SUM(G210:G211)</f>
        <v>0</v>
      </c>
      <c r="H209" s="56">
        <f>SUM(H210:H211)</f>
        <v>0</v>
      </c>
      <c r="I209" s="56">
        <f>SUM(I210:I211)</f>
        <v>0</v>
      </c>
    </row>
    <row r="210" spans="1:9" ht="25.5" x14ac:dyDescent="0.25">
      <c r="A210" s="151">
        <v>3431</v>
      </c>
      <c r="B210" s="152"/>
      <c r="C210" s="153"/>
      <c r="D210" s="150" t="s">
        <v>107</v>
      </c>
      <c r="E210" s="10"/>
      <c r="F210" s="10"/>
      <c r="G210" s="10"/>
      <c r="H210" s="10"/>
      <c r="I210" s="10"/>
    </row>
    <row r="211" spans="1:9" x14ac:dyDescent="0.25">
      <c r="A211" s="151">
        <v>3433</v>
      </c>
      <c r="B211" s="152"/>
      <c r="C211" s="153"/>
      <c r="D211" s="150" t="s">
        <v>108</v>
      </c>
      <c r="E211" s="10"/>
      <c r="F211" s="10"/>
      <c r="G211" s="10"/>
      <c r="H211" s="10"/>
      <c r="I211" s="10"/>
    </row>
    <row r="212" spans="1:9" ht="38.25" x14ac:dyDescent="0.25">
      <c r="A212" s="145">
        <v>37</v>
      </c>
      <c r="B212" s="146"/>
      <c r="C212" s="147"/>
      <c r="D212" s="57" t="s">
        <v>68</v>
      </c>
      <c r="E212" s="58">
        <f>SUM(E213)</f>
        <v>0</v>
      </c>
      <c r="F212" s="58">
        <f>SUM(F213)</f>
        <v>0</v>
      </c>
      <c r="G212" s="58">
        <f>SUM(G213)</f>
        <v>0</v>
      </c>
      <c r="H212" s="58">
        <f>SUM(H213)</f>
        <v>0</v>
      </c>
      <c r="I212" s="58">
        <f>SUM(I213)</f>
        <v>0</v>
      </c>
    </row>
    <row r="213" spans="1:9" ht="25.5" x14ac:dyDescent="0.25">
      <c r="A213" s="52">
        <v>372</v>
      </c>
      <c r="B213" s="53"/>
      <c r="C213" s="54"/>
      <c r="D213" s="55" t="s">
        <v>69</v>
      </c>
      <c r="E213" s="56">
        <f>SUM(E214:E217)</f>
        <v>0</v>
      </c>
      <c r="F213" s="56"/>
      <c r="G213" s="56"/>
      <c r="H213" s="56">
        <f>SUM(H214:H217)</f>
        <v>0</v>
      </c>
      <c r="I213" s="56">
        <f>SUM(I214:I217)</f>
        <v>0</v>
      </c>
    </row>
    <row r="214" spans="1:9" ht="25.5" x14ac:dyDescent="0.25">
      <c r="A214" s="151">
        <v>3721</v>
      </c>
      <c r="B214" s="152"/>
      <c r="C214" s="153"/>
      <c r="D214" s="150" t="s">
        <v>109</v>
      </c>
      <c r="E214" s="10"/>
      <c r="F214" s="10"/>
      <c r="G214" s="10"/>
      <c r="H214" s="10"/>
      <c r="I214" s="10"/>
    </row>
    <row r="215" spans="1:9" ht="25.5" x14ac:dyDescent="0.25">
      <c r="A215" s="151">
        <v>3722</v>
      </c>
      <c r="B215" s="152"/>
      <c r="C215" s="153"/>
      <c r="D215" s="150" t="s">
        <v>110</v>
      </c>
      <c r="E215" s="10"/>
      <c r="F215" s="10"/>
      <c r="G215" s="10"/>
      <c r="H215" s="10"/>
      <c r="I215" s="10"/>
    </row>
    <row r="216" spans="1:9" ht="38.25" x14ac:dyDescent="0.25">
      <c r="A216" s="62">
        <v>4</v>
      </c>
      <c r="B216" s="63"/>
      <c r="C216" s="64"/>
      <c r="D216" s="149" t="s">
        <v>56</v>
      </c>
      <c r="E216" s="66">
        <f t="shared" ref="E216:I216" si="1">SUM(E217)</f>
        <v>0</v>
      </c>
      <c r="F216" s="66">
        <f t="shared" si="1"/>
        <v>11945</v>
      </c>
      <c r="G216" s="66">
        <f t="shared" si="1"/>
        <v>0</v>
      </c>
      <c r="H216" s="66">
        <f t="shared" si="1"/>
        <v>0</v>
      </c>
      <c r="I216" s="66">
        <f t="shared" si="1"/>
        <v>0</v>
      </c>
    </row>
    <row r="217" spans="1:9" ht="38.25" x14ac:dyDescent="0.25">
      <c r="A217" s="145">
        <v>42</v>
      </c>
      <c r="B217" s="146"/>
      <c r="C217" s="147"/>
      <c r="D217" s="57" t="s">
        <v>56</v>
      </c>
      <c r="E217" s="58">
        <f>SUM(E220)</f>
        <v>0</v>
      </c>
      <c r="F217" s="58">
        <f>SUM(F218)</f>
        <v>11945</v>
      </c>
      <c r="G217" s="58">
        <f>SUM(G220)</f>
        <v>0</v>
      </c>
      <c r="H217" s="58">
        <f>SUM(H220)</f>
        <v>0</v>
      </c>
      <c r="I217" s="58">
        <f>SUM(I220)</f>
        <v>0</v>
      </c>
    </row>
    <row r="218" spans="1:9" x14ac:dyDescent="0.25">
      <c r="A218" s="52">
        <v>421</v>
      </c>
      <c r="B218" s="53"/>
      <c r="C218" s="54"/>
      <c r="D218" s="55" t="s">
        <v>183</v>
      </c>
      <c r="E218" s="56">
        <f>SUM(E219:E225)</f>
        <v>0</v>
      </c>
      <c r="F218" s="56">
        <f>SUM(F219:F225)</f>
        <v>11945</v>
      </c>
      <c r="G218" s="56">
        <f>SUM(G219:G225)</f>
        <v>0</v>
      </c>
      <c r="H218" s="56">
        <f>SUM(H219:H225)</f>
        <v>0</v>
      </c>
      <c r="I218" s="56">
        <f>SUM(I219:I225)</f>
        <v>0</v>
      </c>
    </row>
    <row r="219" spans="1:9" x14ac:dyDescent="0.25">
      <c r="A219" s="151">
        <v>4214</v>
      </c>
      <c r="B219" s="152"/>
      <c r="C219" s="153"/>
      <c r="D219" s="150" t="s">
        <v>184</v>
      </c>
      <c r="E219" s="10"/>
      <c r="F219" s="10">
        <v>11945</v>
      </c>
      <c r="G219" s="10"/>
      <c r="H219" s="10"/>
      <c r="I219" s="10"/>
    </row>
    <row r="220" spans="1:9" x14ac:dyDescent="0.25">
      <c r="A220" s="52">
        <v>422</v>
      </c>
      <c r="B220" s="53"/>
      <c r="C220" s="54"/>
      <c r="D220" s="55" t="s">
        <v>70</v>
      </c>
      <c r="E220" s="56">
        <f>SUM(E221:E226)</f>
        <v>0</v>
      </c>
      <c r="F220" s="56">
        <f>SUM(F221:F226)</f>
        <v>0</v>
      </c>
      <c r="G220" s="56">
        <f>SUM(G221:G226)</f>
        <v>0</v>
      </c>
      <c r="H220" s="56">
        <f>SUM(H221:H226)</f>
        <v>0</v>
      </c>
      <c r="I220" s="56">
        <f>SUM(I221:I226)</f>
        <v>0</v>
      </c>
    </row>
    <row r="221" spans="1:9" x14ac:dyDescent="0.25">
      <c r="A221" s="151">
        <v>4221</v>
      </c>
      <c r="B221" s="152"/>
      <c r="C221" s="153"/>
      <c r="D221" s="150" t="s">
        <v>111</v>
      </c>
      <c r="E221" s="10"/>
      <c r="F221" s="10"/>
      <c r="G221" s="10"/>
      <c r="H221" s="10"/>
      <c r="I221" s="10"/>
    </row>
    <row r="222" spans="1:9" x14ac:dyDescent="0.25">
      <c r="A222" s="151">
        <v>4222</v>
      </c>
      <c r="B222" s="152"/>
      <c r="C222" s="153"/>
      <c r="D222" s="150" t="s">
        <v>112</v>
      </c>
      <c r="E222" s="10"/>
      <c r="F222" s="10"/>
      <c r="G222" s="10"/>
      <c r="H222" s="10"/>
      <c r="I222" s="10"/>
    </row>
    <row r="223" spans="1:9" x14ac:dyDescent="0.25">
      <c r="A223" s="151">
        <v>4223</v>
      </c>
      <c r="B223" s="152"/>
      <c r="C223" s="153"/>
      <c r="D223" s="150" t="s">
        <v>113</v>
      </c>
      <c r="E223" s="10"/>
      <c r="F223" s="10"/>
      <c r="G223" s="10"/>
      <c r="H223" s="10"/>
      <c r="I223" s="10"/>
    </row>
    <row r="224" spans="1:9" x14ac:dyDescent="0.25">
      <c r="A224" s="151">
        <v>4225</v>
      </c>
      <c r="B224" s="152"/>
      <c r="C224" s="153"/>
      <c r="D224" s="150" t="s">
        <v>114</v>
      </c>
      <c r="E224" s="10"/>
      <c r="F224" s="10"/>
      <c r="G224" s="10"/>
      <c r="H224" s="10"/>
      <c r="I224" s="10"/>
    </row>
    <row r="225" spans="1:9" x14ac:dyDescent="0.25">
      <c r="A225" s="151">
        <v>4226</v>
      </c>
      <c r="B225" s="152"/>
      <c r="C225" s="153"/>
      <c r="D225" s="150" t="s">
        <v>115</v>
      </c>
      <c r="E225" s="10"/>
      <c r="F225" s="10"/>
      <c r="G225" s="10"/>
      <c r="H225" s="10"/>
      <c r="I225" s="10"/>
    </row>
    <row r="226" spans="1:9" ht="25.5" x14ac:dyDescent="0.25">
      <c r="A226" s="151">
        <v>4227</v>
      </c>
      <c r="B226" s="152"/>
      <c r="C226" s="153"/>
      <c r="D226" s="150" t="s">
        <v>116</v>
      </c>
      <c r="E226" s="10"/>
      <c r="F226" s="10"/>
      <c r="G226" s="10"/>
      <c r="H226" s="10"/>
      <c r="I226" s="10"/>
    </row>
    <row r="227" spans="1:9" ht="25.5" x14ac:dyDescent="0.25">
      <c r="A227" s="52">
        <v>424</v>
      </c>
      <c r="B227" s="53"/>
      <c r="C227" s="54"/>
      <c r="D227" s="55" t="s">
        <v>71</v>
      </c>
      <c r="E227" s="56">
        <f>SUM(E228)</f>
        <v>0</v>
      </c>
      <c r="F227" s="56">
        <f>SUM(F228)</f>
        <v>0</v>
      </c>
      <c r="G227" s="56">
        <f>SUM(G228)</f>
        <v>0</v>
      </c>
      <c r="H227" s="56">
        <f>SUM(H228)</f>
        <v>0</v>
      </c>
      <c r="I227" s="56">
        <f>SUM(I228)</f>
        <v>0</v>
      </c>
    </row>
    <row r="228" spans="1:9" x14ac:dyDescent="0.25">
      <c r="A228" s="151">
        <v>4241</v>
      </c>
      <c r="B228" s="152"/>
      <c r="C228" s="153"/>
      <c r="D228" s="150" t="s">
        <v>117</v>
      </c>
      <c r="E228" s="10"/>
      <c r="F228" s="10"/>
      <c r="G228" s="10"/>
      <c r="H228" s="10"/>
      <c r="I228" s="10"/>
    </row>
    <row r="229" spans="1:9" x14ac:dyDescent="0.25">
      <c r="A229" s="137"/>
      <c r="B229" s="138"/>
      <c r="C229" s="139"/>
      <c r="D229" s="67" t="s">
        <v>118</v>
      </c>
      <c r="E229" s="68">
        <f>E175</f>
        <v>585</v>
      </c>
      <c r="F229" s="68">
        <f>SUM(F175+F216)</f>
        <v>22564</v>
      </c>
      <c r="G229" s="68">
        <f>G175</f>
        <v>2656</v>
      </c>
      <c r="H229" s="68">
        <f>H175</f>
        <v>2656</v>
      </c>
      <c r="I229" s="68">
        <f>I175</f>
        <v>2656</v>
      </c>
    </row>
    <row r="230" spans="1:9" x14ac:dyDescent="0.25">
      <c r="A230" s="137"/>
      <c r="B230" s="138"/>
      <c r="C230" s="139"/>
      <c r="D230" s="136"/>
      <c r="E230" s="10"/>
      <c r="F230" s="10"/>
      <c r="G230" s="10"/>
      <c r="H230" s="10"/>
      <c r="I230" s="10"/>
    </row>
    <row r="231" spans="1:9" ht="15" customHeight="1" x14ac:dyDescent="0.25">
      <c r="A231" s="206" t="s">
        <v>121</v>
      </c>
      <c r="B231" s="207"/>
      <c r="C231" s="208"/>
      <c r="D231" s="140" t="s">
        <v>40</v>
      </c>
      <c r="E231" s="10"/>
      <c r="F231" s="10"/>
      <c r="G231" s="10"/>
      <c r="H231" s="10"/>
      <c r="I231" s="10"/>
    </row>
    <row r="232" spans="1:9" ht="15" customHeight="1" x14ac:dyDescent="0.25">
      <c r="A232" s="206" t="s">
        <v>174</v>
      </c>
      <c r="B232" s="207"/>
      <c r="C232" s="208"/>
      <c r="D232" s="140" t="s">
        <v>165</v>
      </c>
      <c r="E232" s="10"/>
      <c r="F232" s="10"/>
      <c r="G232" s="10"/>
      <c r="H232" s="10"/>
      <c r="I232" s="10"/>
    </row>
    <row r="233" spans="1:9" ht="25.5" x14ac:dyDescent="0.25">
      <c r="A233" s="104"/>
      <c r="B233" s="104"/>
      <c r="C233" s="105">
        <v>61</v>
      </c>
      <c r="D233" s="133" t="s">
        <v>144</v>
      </c>
      <c r="E233" s="106">
        <v>1640</v>
      </c>
      <c r="F233" s="107">
        <v>398</v>
      </c>
      <c r="G233" s="107">
        <v>398</v>
      </c>
      <c r="H233" s="107">
        <v>398</v>
      </c>
      <c r="I233" s="107">
        <v>398</v>
      </c>
    </row>
    <row r="234" spans="1:9" x14ac:dyDescent="0.25">
      <c r="A234" s="212">
        <v>32</v>
      </c>
      <c r="B234" s="213"/>
      <c r="C234" s="214"/>
      <c r="D234" s="57" t="s">
        <v>35</v>
      </c>
      <c r="E234" s="58">
        <f>SUM(E235+E240+E248+E258+E259)</f>
        <v>1640</v>
      </c>
      <c r="F234" s="58">
        <f>SUM(F235+F240+F248+F258+F259)</f>
        <v>398</v>
      </c>
      <c r="G234" s="58">
        <f>SUM(G235+G240+G248+G258+G259)</f>
        <v>398</v>
      </c>
      <c r="H234" s="58">
        <v>398</v>
      </c>
      <c r="I234" s="58">
        <v>398</v>
      </c>
    </row>
    <row r="235" spans="1:9" x14ac:dyDescent="0.25">
      <c r="A235" s="52">
        <v>321</v>
      </c>
      <c r="B235" s="53"/>
      <c r="C235" s="54"/>
      <c r="D235" s="55" t="s">
        <v>62</v>
      </c>
      <c r="E235" s="56">
        <f>SUM(E236:E239)</f>
        <v>0</v>
      </c>
      <c r="F235" s="56">
        <f>SUM(F236:F239)</f>
        <v>0</v>
      </c>
      <c r="G235" s="56">
        <f>SUM(G236:G239)</f>
        <v>0</v>
      </c>
      <c r="H235" s="56">
        <f>SUM(H236:H239)</f>
        <v>0</v>
      </c>
      <c r="I235" s="56">
        <f>SUM(I236:I239)</f>
        <v>0</v>
      </c>
    </row>
    <row r="236" spans="1:9" x14ac:dyDescent="0.25">
      <c r="A236" s="137">
        <v>3211</v>
      </c>
      <c r="B236" s="138"/>
      <c r="C236" s="139"/>
      <c r="D236" s="136" t="s">
        <v>79</v>
      </c>
      <c r="E236" s="10"/>
      <c r="F236" s="10"/>
      <c r="G236" s="10"/>
      <c r="H236" s="10"/>
      <c r="I236" s="10"/>
    </row>
    <row r="237" spans="1:9" ht="25.5" x14ac:dyDescent="0.25">
      <c r="A237" s="137">
        <v>3212</v>
      </c>
      <c r="B237" s="138"/>
      <c r="C237" s="139"/>
      <c r="D237" s="136" t="s">
        <v>152</v>
      </c>
      <c r="E237" s="10"/>
      <c r="F237" s="10"/>
      <c r="G237" s="10"/>
      <c r="H237" s="10"/>
      <c r="I237" s="10"/>
    </row>
    <row r="238" spans="1:9" x14ac:dyDescent="0.25">
      <c r="A238" s="137">
        <v>3213</v>
      </c>
      <c r="B238" s="138"/>
      <c r="C238" s="139"/>
      <c r="D238" s="136" t="s">
        <v>81</v>
      </c>
      <c r="E238" s="10"/>
      <c r="F238" s="10"/>
      <c r="G238" s="10"/>
      <c r="H238" s="10"/>
      <c r="I238" s="10"/>
    </row>
    <row r="239" spans="1:9" ht="25.5" x14ac:dyDescent="0.25">
      <c r="A239" s="137">
        <v>3214</v>
      </c>
      <c r="B239" s="138"/>
      <c r="C239" s="139"/>
      <c r="D239" s="136" t="s">
        <v>82</v>
      </c>
      <c r="E239" s="10"/>
      <c r="F239" s="10"/>
      <c r="G239" s="10"/>
      <c r="H239" s="10"/>
      <c r="I239" s="10"/>
    </row>
    <row r="240" spans="1:9" x14ac:dyDescent="0.25">
      <c r="A240" s="52">
        <v>322</v>
      </c>
      <c r="B240" s="53"/>
      <c r="C240" s="54"/>
      <c r="D240" s="55" t="s">
        <v>63</v>
      </c>
      <c r="E240" s="56">
        <f>SUM(E241:E247)</f>
        <v>1640</v>
      </c>
      <c r="F240" s="56">
        <f>SUM(F241:F247)</f>
        <v>398</v>
      </c>
      <c r="G240" s="56">
        <f>SUM(G241:G247)</f>
        <v>398</v>
      </c>
      <c r="H240" s="56">
        <f>SUM(H241:H247)</f>
        <v>0</v>
      </c>
      <c r="I240" s="56">
        <f>SUM(I241:I247)</f>
        <v>0</v>
      </c>
    </row>
    <row r="241" spans="1:9" ht="25.5" x14ac:dyDescent="0.25">
      <c r="A241" s="137">
        <v>3221</v>
      </c>
      <c r="B241" s="138"/>
      <c r="C241" s="139"/>
      <c r="D241" s="136" t="s">
        <v>83</v>
      </c>
      <c r="E241" s="10">
        <v>1640</v>
      </c>
      <c r="F241" s="10">
        <v>398</v>
      </c>
      <c r="G241" s="10">
        <v>398</v>
      </c>
      <c r="H241" s="10"/>
      <c r="I241" s="10"/>
    </row>
    <row r="242" spans="1:9" x14ac:dyDescent="0.25">
      <c r="A242" s="137">
        <v>3222</v>
      </c>
      <c r="B242" s="138"/>
      <c r="C242" s="139"/>
      <c r="D242" s="136" t="s">
        <v>84</v>
      </c>
      <c r="E242" s="10"/>
      <c r="F242" s="10"/>
      <c r="G242" s="10"/>
      <c r="H242" s="10"/>
      <c r="I242" s="10"/>
    </row>
    <row r="243" spans="1:9" x14ac:dyDescent="0.25">
      <c r="A243" s="137">
        <v>3223</v>
      </c>
      <c r="B243" s="138"/>
      <c r="C243" s="139"/>
      <c r="D243" s="136" t="s">
        <v>85</v>
      </c>
      <c r="E243" s="10"/>
      <c r="F243" s="10"/>
      <c r="G243" s="10"/>
      <c r="H243" s="10"/>
      <c r="I243" s="10"/>
    </row>
    <row r="244" spans="1:9" ht="25.5" x14ac:dyDescent="0.25">
      <c r="A244" s="137">
        <v>3224</v>
      </c>
      <c r="B244" s="138"/>
      <c r="C244" s="139"/>
      <c r="D244" s="136" t="s">
        <v>86</v>
      </c>
      <c r="E244" s="10"/>
      <c r="F244" s="10"/>
      <c r="G244" s="10"/>
      <c r="H244" s="10"/>
      <c r="I244" s="10"/>
    </row>
    <row r="245" spans="1:9" x14ac:dyDescent="0.25">
      <c r="A245" s="137">
        <v>3225</v>
      </c>
      <c r="B245" s="138"/>
      <c r="C245" s="139"/>
      <c r="D245" s="136" t="s">
        <v>87</v>
      </c>
      <c r="E245" s="10"/>
      <c r="F245" s="10"/>
      <c r="G245" s="10"/>
      <c r="H245" s="10"/>
      <c r="I245" s="10"/>
    </row>
    <row r="246" spans="1:9" ht="25.5" x14ac:dyDescent="0.25">
      <c r="A246" s="137">
        <v>3226</v>
      </c>
      <c r="B246" s="138"/>
      <c r="C246" s="139"/>
      <c r="D246" s="136" t="s">
        <v>88</v>
      </c>
      <c r="E246" s="10"/>
      <c r="F246" s="10"/>
      <c r="G246" s="10"/>
      <c r="H246" s="10"/>
      <c r="I246" s="10"/>
    </row>
    <row r="247" spans="1:9" ht="25.5" x14ac:dyDescent="0.25">
      <c r="A247" s="137">
        <v>3227</v>
      </c>
      <c r="B247" s="138"/>
      <c r="C247" s="139"/>
      <c r="D247" s="136" t="s">
        <v>89</v>
      </c>
      <c r="E247" s="10"/>
      <c r="F247" s="10"/>
      <c r="G247" s="10"/>
      <c r="H247" s="10"/>
      <c r="I247" s="10"/>
    </row>
    <row r="248" spans="1:9" x14ac:dyDescent="0.25">
      <c r="A248" s="52">
        <v>323</v>
      </c>
      <c r="B248" s="53"/>
      <c r="C248" s="54"/>
      <c r="D248" s="55" t="s">
        <v>64</v>
      </c>
      <c r="E248" s="56">
        <f>SUM(E249:E257)</f>
        <v>0</v>
      </c>
      <c r="F248" s="56">
        <f>SUM(F249:F257)</f>
        <v>0</v>
      </c>
      <c r="G248" s="56">
        <f>SUM(G249:G257)</f>
        <v>0</v>
      </c>
      <c r="H248" s="56">
        <f>SUM(H249:H257)</f>
        <v>0</v>
      </c>
      <c r="I248" s="56">
        <f>SUM(I249:I257)</f>
        <v>0</v>
      </c>
    </row>
    <row r="249" spans="1:9" x14ac:dyDescent="0.25">
      <c r="A249" s="137">
        <v>3231</v>
      </c>
      <c r="B249" s="138"/>
      <c r="C249" s="139"/>
      <c r="D249" s="136" t="s">
        <v>90</v>
      </c>
      <c r="E249" s="10"/>
      <c r="F249" s="10"/>
      <c r="G249" s="10"/>
      <c r="H249" s="10"/>
      <c r="I249" s="10"/>
    </row>
    <row r="250" spans="1:9" ht="25.5" x14ac:dyDescent="0.25">
      <c r="A250" s="137">
        <v>3232</v>
      </c>
      <c r="B250" s="138"/>
      <c r="C250" s="139"/>
      <c r="D250" s="136" t="s">
        <v>91</v>
      </c>
      <c r="E250" s="10"/>
      <c r="F250" s="10"/>
      <c r="G250" s="10"/>
      <c r="H250" s="10"/>
      <c r="I250" s="10"/>
    </row>
    <row r="251" spans="1:9" x14ac:dyDescent="0.25">
      <c r="A251" s="137">
        <v>3233</v>
      </c>
      <c r="B251" s="138"/>
      <c r="C251" s="139"/>
      <c r="D251" s="136" t="s">
        <v>92</v>
      </c>
      <c r="E251" s="10"/>
      <c r="F251" s="10"/>
      <c r="G251" s="10"/>
      <c r="H251" s="10"/>
      <c r="I251" s="10"/>
    </row>
    <row r="252" spans="1:9" x14ac:dyDescent="0.25">
      <c r="A252" s="137">
        <v>3234</v>
      </c>
      <c r="B252" s="138"/>
      <c r="C252" s="139"/>
      <c r="D252" s="136" t="s">
        <v>93</v>
      </c>
      <c r="E252" s="10"/>
      <c r="F252" s="10"/>
      <c r="G252" s="10"/>
      <c r="H252" s="10"/>
      <c r="I252" s="10"/>
    </row>
    <row r="253" spans="1:9" x14ac:dyDescent="0.25">
      <c r="A253" s="137">
        <v>3235</v>
      </c>
      <c r="B253" s="138"/>
      <c r="C253" s="139"/>
      <c r="D253" s="136" t="s">
        <v>94</v>
      </c>
      <c r="E253" s="10"/>
      <c r="F253" s="10"/>
      <c r="G253" s="10"/>
      <c r="H253" s="10"/>
      <c r="I253" s="10"/>
    </row>
    <row r="254" spans="1:9" x14ac:dyDescent="0.25">
      <c r="A254" s="137">
        <v>3236</v>
      </c>
      <c r="B254" s="138"/>
      <c r="C254" s="139"/>
      <c r="D254" s="136" t="s">
        <v>95</v>
      </c>
      <c r="E254" s="10"/>
      <c r="F254" s="10"/>
      <c r="G254" s="10"/>
      <c r="H254" s="10"/>
      <c r="I254" s="10"/>
    </row>
    <row r="255" spans="1:9" x14ac:dyDescent="0.25">
      <c r="A255" s="137">
        <v>3237</v>
      </c>
      <c r="B255" s="138"/>
      <c r="C255" s="139"/>
      <c r="D255" s="136" t="s">
        <v>96</v>
      </c>
      <c r="E255" s="10"/>
      <c r="F255" s="10"/>
      <c r="G255" s="10"/>
      <c r="H255" s="10"/>
      <c r="I255" s="10"/>
    </row>
    <row r="256" spans="1:9" x14ac:dyDescent="0.25">
      <c r="A256" s="137">
        <v>3238</v>
      </c>
      <c r="B256" s="138"/>
      <c r="C256" s="139"/>
      <c r="D256" s="136" t="s">
        <v>97</v>
      </c>
      <c r="E256" s="10"/>
      <c r="F256" s="10"/>
      <c r="G256" s="10"/>
      <c r="H256" s="10"/>
      <c r="I256" s="10"/>
    </row>
    <row r="257" spans="1:9" x14ac:dyDescent="0.25">
      <c r="A257" s="137">
        <v>3239</v>
      </c>
      <c r="B257" s="138"/>
      <c r="C257" s="139"/>
      <c r="D257" s="136" t="s">
        <v>98</v>
      </c>
      <c r="E257" s="10"/>
      <c r="F257" s="10"/>
      <c r="G257" s="10"/>
      <c r="H257" s="10"/>
      <c r="I257" s="10"/>
    </row>
    <row r="258" spans="1:9" ht="25.5" x14ac:dyDescent="0.25">
      <c r="A258" s="52">
        <v>324</v>
      </c>
      <c r="B258" s="53"/>
      <c r="C258" s="54"/>
      <c r="D258" s="55" t="s">
        <v>99</v>
      </c>
      <c r="E258" s="56"/>
      <c r="F258" s="56"/>
      <c r="G258" s="56"/>
      <c r="H258" s="56"/>
      <c r="I258" s="56"/>
    </row>
    <row r="259" spans="1:9" ht="25.5" x14ac:dyDescent="0.25">
      <c r="A259" s="52">
        <v>329</v>
      </c>
      <c r="B259" s="53"/>
      <c r="C259" s="54"/>
      <c r="D259" s="55" t="s">
        <v>100</v>
      </c>
      <c r="E259" s="56">
        <f>SUM(E260:E266)</f>
        <v>0</v>
      </c>
      <c r="F259" s="56">
        <f>SUM(F260:F266)</f>
        <v>0</v>
      </c>
      <c r="G259" s="56">
        <f>SUM(G260:G266)</f>
        <v>0</v>
      </c>
      <c r="H259" s="56">
        <f>SUM(H260:H266)</f>
        <v>0</v>
      </c>
      <c r="I259" s="56">
        <f>SUM(I260:I266)</f>
        <v>0</v>
      </c>
    </row>
    <row r="260" spans="1:9" ht="38.25" x14ac:dyDescent="0.25">
      <c r="A260" s="137">
        <v>3291</v>
      </c>
      <c r="B260" s="138"/>
      <c r="C260" s="139"/>
      <c r="D260" s="136" t="s">
        <v>101</v>
      </c>
      <c r="E260" s="10"/>
      <c r="F260" s="10"/>
      <c r="G260" s="10"/>
      <c r="H260" s="10"/>
      <c r="I260" s="10"/>
    </row>
    <row r="261" spans="1:9" x14ac:dyDescent="0.25">
      <c r="A261" s="137">
        <v>3292</v>
      </c>
      <c r="B261" s="138"/>
      <c r="C261" s="139"/>
      <c r="D261" s="136" t="s">
        <v>102</v>
      </c>
      <c r="E261" s="10"/>
      <c r="F261" s="10"/>
      <c r="G261" s="10"/>
      <c r="H261" s="10"/>
      <c r="I261" s="10"/>
    </row>
    <row r="262" spans="1:9" x14ac:dyDescent="0.25">
      <c r="A262" s="137">
        <v>3293</v>
      </c>
      <c r="B262" s="138"/>
      <c r="C262" s="139"/>
      <c r="D262" s="136" t="s">
        <v>103</v>
      </c>
      <c r="E262" s="10"/>
      <c r="F262" s="10"/>
      <c r="G262" s="10"/>
      <c r="H262" s="10"/>
      <c r="I262" s="10"/>
    </row>
    <row r="263" spans="1:9" x14ac:dyDescent="0.25">
      <c r="A263" s="137">
        <v>3294</v>
      </c>
      <c r="B263" s="138"/>
      <c r="C263" s="139"/>
      <c r="D263" s="136" t="s">
        <v>104</v>
      </c>
      <c r="E263" s="10"/>
      <c r="F263" s="10"/>
      <c r="G263" s="10"/>
      <c r="H263" s="10"/>
      <c r="I263" s="10"/>
    </row>
    <row r="264" spans="1:9" x14ac:dyDescent="0.25">
      <c r="A264" s="137">
        <v>3295</v>
      </c>
      <c r="B264" s="138"/>
      <c r="C264" s="139"/>
      <c r="D264" s="136" t="s">
        <v>105</v>
      </c>
      <c r="E264" s="10"/>
      <c r="F264" s="10"/>
      <c r="G264" s="10"/>
      <c r="H264" s="10"/>
      <c r="I264" s="10"/>
    </row>
    <row r="265" spans="1:9" x14ac:dyDescent="0.25">
      <c r="A265" s="137">
        <v>3296</v>
      </c>
      <c r="B265" s="138"/>
      <c r="C265" s="139"/>
      <c r="D265" s="136" t="s">
        <v>106</v>
      </c>
      <c r="E265" s="10"/>
      <c r="F265" s="10"/>
      <c r="G265" s="10"/>
      <c r="H265" s="10"/>
      <c r="I265" s="10"/>
    </row>
    <row r="266" spans="1:9" ht="25.5" x14ac:dyDescent="0.25">
      <c r="A266" s="137">
        <v>3299</v>
      </c>
      <c r="B266" s="138"/>
      <c r="C266" s="139"/>
      <c r="D266" s="136" t="s">
        <v>65</v>
      </c>
      <c r="E266" s="10"/>
      <c r="F266" s="10"/>
      <c r="G266" s="10"/>
      <c r="H266" s="10"/>
      <c r="I266" s="10"/>
    </row>
    <row r="267" spans="1:9" x14ac:dyDescent="0.25">
      <c r="A267" s="137"/>
      <c r="B267" s="138"/>
      <c r="C267" s="139"/>
      <c r="D267" s="67" t="s">
        <v>118</v>
      </c>
      <c r="E267" s="68">
        <f>E234</f>
        <v>1640</v>
      </c>
      <c r="F267" s="68">
        <f>F234</f>
        <v>398</v>
      </c>
      <c r="G267" s="68">
        <f>G234</f>
        <v>398</v>
      </c>
      <c r="H267" s="68">
        <f>H234</f>
        <v>398</v>
      </c>
      <c r="I267" s="68">
        <f>I234</f>
        <v>398</v>
      </c>
    </row>
    <row r="268" spans="1:9" x14ac:dyDescent="0.25">
      <c r="A268" s="137"/>
      <c r="B268" s="138"/>
      <c r="C268" s="139"/>
      <c r="D268" s="136"/>
      <c r="E268" s="10"/>
      <c r="F268" s="10"/>
      <c r="G268" s="10"/>
      <c r="H268" s="10"/>
      <c r="I268" s="10"/>
    </row>
    <row r="269" spans="1:9" x14ac:dyDescent="0.25">
      <c r="A269" s="206" t="s">
        <v>121</v>
      </c>
      <c r="B269" s="207"/>
      <c r="C269" s="208"/>
      <c r="D269" s="140" t="s">
        <v>40</v>
      </c>
      <c r="E269" s="10"/>
      <c r="F269" s="10"/>
      <c r="G269" s="10"/>
      <c r="H269" s="10"/>
      <c r="I269" s="10"/>
    </row>
    <row r="270" spans="1:9" x14ac:dyDescent="0.25">
      <c r="A270" s="206" t="s">
        <v>175</v>
      </c>
      <c r="B270" s="207"/>
      <c r="C270" s="208"/>
      <c r="D270" s="140" t="s">
        <v>176</v>
      </c>
      <c r="E270" s="10"/>
      <c r="F270" s="10"/>
      <c r="G270" s="10"/>
      <c r="H270" s="10"/>
      <c r="I270" s="10"/>
    </row>
    <row r="271" spans="1:9" x14ac:dyDescent="0.25">
      <c r="A271" s="104"/>
      <c r="B271" s="104"/>
      <c r="C271" s="105">
        <v>51</v>
      </c>
      <c r="D271" s="105" t="s">
        <v>128</v>
      </c>
      <c r="E271" s="106">
        <v>0</v>
      </c>
      <c r="F271" s="107">
        <v>0</v>
      </c>
      <c r="G271" s="107">
        <v>16000</v>
      </c>
      <c r="H271" s="107">
        <v>0</v>
      </c>
      <c r="I271" s="107">
        <v>0</v>
      </c>
    </row>
    <row r="272" spans="1:9" x14ac:dyDescent="0.25">
      <c r="A272" s="209">
        <v>3</v>
      </c>
      <c r="B272" s="210"/>
      <c r="C272" s="211"/>
      <c r="D272" s="141" t="s">
        <v>23</v>
      </c>
      <c r="E272" s="66">
        <f>SUM(E273+E283+E316+E320)</f>
        <v>0</v>
      </c>
      <c r="F272" s="66">
        <f>SUM(F273+F283+F316+F320)</f>
        <v>0</v>
      </c>
      <c r="G272" s="66">
        <f>SUM(G273+G283+G316+G320)</f>
        <v>16000</v>
      </c>
      <c r="H272" s="66">
        <f>SUM(H273+H283+H316+H320)</f>
        <v>0</v>
      </c>
      <c r="I272" s="66">
        <f>SUM(I273+I283+I316+I320)</f>
        <v>0</v>
      </c>
    </row>
    <row r="273" spans="1:9" x14ac:dyDescent="0.25">
      <c r="A273" s="212">
        <v>32</v>
      </c>
      <c r="B273" s="213"/>
      <c r="C273" s="214"/>
      <c r="D273" s="57" t="s">
        <v>35</v>
      </c>
      <c r="E273" s="58">
        <f>SUM(E274+E279+E287+E297+E298)</f>
        <v>0</v>
      </c>
      <c r="F273" s="58">
        <f>SUM(F274+F279+F287+F297+F298)</f>
        <v>0</v>
      </c>
      <c r="G273" s="58">
        <f>SUM(G274+G279+G287+G297+G298)</f>
        <v>13000</v>
      </c>
      <c r="H273" s="58">
        <f>SUM(H274+H279+H287+H297+H298)</f>
        <v>0</v>
      </c>
      <c r="I273" s="58">
        <f>SUM(I274+I279+I287+I297+I298)</f>
        <v>0</v>
      </c>
    </row>
    <row r="274" spans="1:9" x14ac:dyDescent="0.25">
      <c r="A274" s="52">
        <v>321</v>
      </c>
      <c r="B274" s="53"/>
      <c r="C274" s="54"/>
      <c r="D274" s="55" t="s">
        <v>62</v>
      </c>
      <c r="E274" s="56">
        <f>SUM(E275:E278)</f>
        <v>0</v>
      </c>
      <c r="F274" s="56">
        <f>SUM(F275:F278)</f>
        <v>0</v>
      </c>
      <c r="G274" s="56">
        <f>SUM(G275:G278)</f>
        <v>0</v>
      </c>
      <c r="H274" s="56">
        <f>SUM(H275:H278)</f>
        <v>0</v>
      </c>
      <c r="I274" s="56">
        <f>SUM(I275:I278)</f>
        <v>0</v>
      </c>
    </row>
    <row r="275" spans="1:9" x14ac:dyDescent="0.25">
      <c r="A275" s="137">
        <v>3211</v>
      </c>
      <c r="B275" s="138"/>
      <c r="C275" s="139"/>
      <c r="D275" s="136" t="s">
        <v>79</v>
      </c>
      <c r="E275" s="10"/>
      <c r="F275" s="10"/>
      <c r="G275" s="10"/>
      <c r="H275" s="10"/>
      <c r="I275" s="10"/>
    </row>
    <row r="276" spans="1:9" ht="25.5" x14ac:dyDescent="0.25">
      <c r="A276" s="137">
        <v>3212</v>
      </c>
      <c r="B276" s="138"/>
      <c r="C276" s="139"/>
      <c r="D276" s="136" t="s">
        <v>152</v>
      </c>
      <c r="E276" s="10"/>
      <c r="F276" s="10"/>
      <c r="G276" s="10"/>
      <c r="H276" s="10"/>
      <c r="I276" s="10"/>
    </row>
    <row r="277" spans="1:9" x14ac:dyDescent="0.25">
      <c r="A277" s="137">
        <v>3213</v>
      </c>
      <c r="B277" s="138"/>
      <c r="C277" s="139"/>
      <c r="D277" s="136" t="s">
        <v>81</v>
      </c>
      <c r="E277" s="10"/>
      <c r="F277" s="10"/>
      <c r="G277" s="10"/>
      <c r="H277" s="10"/>
      <c r="I277" s="10"/>
    </row>
    <row r="278" spans="1:9" ht="25.5" x14ac:dyDescent="0.25">
      <c r="A278" s="137">
        <v>3214</v>
      </c>
      <c r="B278" s="138"/>
      <c r="C278" s="139"/>
      <c r="D278" s="136" t="s">
        <v>82</v>
      </c>
      <c r="E278" s="10"/>
      <c r="F278" s="10"/>
      <c r="G278" s="10"/>
      <c r="H278" s="10"/>
      <c r="I278" s="10"/>
    </row>
    <row r="279" spans="1:9" x14ac:dyDescent="0.25">
      <c r="A279" s="52">
        <v>322</v>
      </c>
      <c r="B279" s="53"/>
      <c r="C279" s="54"/>
      <c r="D279" s="55" t="s">
        <v>63</v>
      </c>
      <c r="E279" s="56">
        <f>SUM(E280:E286)</f>
        <v>0</v>
      </c>
      <c r="F279" s="56">
        <f>SUM(F280:F286)</f>
        <v>0</v>
      </c>
      <c r="G279" s="56">
        <f>SUM(G280:G286)</f>
        <v>0</v>
      </c>
      <c r="H279" s="56">
        <f>SUM(H280:H286)</f>
        <v>0</v>
      </c>
      <c r="I279" s="56">
        <f>SUM(I280:I286)</f>
        <v>0</v>
      </c>
    </row>
    <row r="280" spans="1:9" ht="25.5" x14ac:dyDescent="0.25">
      <c r="A280" s="137">
        <v>3221</v>
      </c>
      <c r="B280" s="138"/>
      <c r="C280" s="139"/>
      <c r="D280" s="136" t="s">
        <v>83</v>
      </c>
      <c r="E280" s="10"/>
      <c r="F280" s="10"/>
      <c r="G280" s="10"/>
      <c r="H280" s="10"/>
      <c r="I280" s="10"/>
    </row>
    <row r="281" spans="1:9" x14ac:dyDescent="0.25">
      <c r="A281" s="137">
        <v>3222</v>
      </c>
      <c r="B281" s="138"/>
      <c r="C281" s="139"/>
      <c r="D281" s="136" t="s">
        <v>84</v>
      </c>
      <c r="E281" s="10"/>
      <c r="F281" s="10"/>
      <c r="G281" s="10"/>
      <c r="H281" s="10"/>
      <c r="I281" s="10"/>
    </row>
    <row r="282" spans="1:9" x14ac:dyDescent="0.25">
      <c r="A282" s="137">
        <v>3223</v>
      </c>
      <c r="B282" s="138"/>
      <c r="C282" s="139"/>
      <c r="D282" s="136" t="s">
        <v>85</v>
      </c>
      <c r="E282" s="10"/>
      <c r="F282" s="10"/>
      <c r="G282" s="10"/>
      <c r="H282" s="10"/>
      <c r="I282" s="10"/>
    </row>
    <row r="283" spans="1:9" ht="25.5" x14ac:dyDescent="0.25">
      <c r="A283" s="137">
        <v>3224</v>
      </c>
      <c r="B283" s="138"/>
      <c r="C283" s="139"/>
      <c r="D283" s="136" t="s">
        <v>86</v>
      </c>
      <c r="E283" s="10"/>
      <c r="F283" s="10"/>
      <c r="G283" s="10"/>
      <c r="H283" s="10"/>
      <c r="I283" s="10"/>
    </row>
    <row r="284" spans="1:9" x14ac:dyDescent="0.25">
      <c r="A284" s="137">
        <v>3225</v>
      </c>
      <c r="B284" s="138"/>
      <c r="C284" s="139"/>
      <c r="D284" s="136" t="s">
        <v>87</v>
      </c>
      <c r="E284" s="10"/>
      <c r="F284" s="10"/>
      <c r="G284" s="10"/>
      <c r="H284" s="10"/>
      <c r="I284" s="10"/>
    </row>
    <row r="285" spans="1:9" ht="25.5" x14ac:dyDescent="0.25">
      <c r="A285" s="137">
        <v>3226</v>
      </c>
      <c r="B285" s="138"/>
      <c r="C285" s="139"/>
      <c r="D285" s="136" t="s">
        <v>88</v>
      </c>
      <c r="E285" s="10"/>
      <c r="F285" s="10"/>
      <c r="G285" s="10"/>
      <c r="H285" s="10"/>
      <c r="I285" s="10"/>
    </row>
    <row r="286" spans="1:9" ht="25.5" x14ac:dyDescent="0.25">
      <c r="A286" s="137">
        <v>3227</v>
      </c>
      <c r="B286" s="138"/>
      <c r="C286" s="139"/>
      <c r="D286" s="136" t="s">
        <v>89</v>
      </c>
      <c r="E286" s="10"/>
      <c r="F286" s="10"/>
      <c r="G286" s="10"/>
      <c r="H286" s="10"/>
      <c r="I286" s="10"/>
    </row>
    <row r="287" spans="1:9" x14ac:dyDescent="0.25">
      <c r="A287" s="52">
        <v>323</v>
      </c>
      <c r="B287" s="53"/>
      <c r="C287" s="54"/>
      <c r="D287" s="55" t="s">
        <v>64</v>
      </c>
      <c r="E287" s="56">
        <f>SUM(E288:E296)</f>
        <v>0</v>
      </c>
      <c r="F287" s="56">
        <f>SUM(F288:F296)</f>
        <v>0</v>
      </c>
      <c r="G287" s="56">
        <f>SUM(G288:G296)</f>
        <v>10000</v>
      </c>
      <c r="H287" s="56">
        <f>SUM(H288:H296)</f>
        <v>0</v>
      </c>
      <c r="I287" s="56">
        <f>SUM(I288:I296)</f>
        <v>0</v>
      </c>
    </row>
    <row r="288" spans="1:9" x14ac:dyDescent="0.25">
      <c r="A288" s="137">
        <v>3231</v>
      </c>
      <c r="B288" s="138"/>
      <c r="C288" s="139"/>
      <c r="D288" s="136" t="s">
        <v>90</v>
      </c>
      <c r="E288" s="10"/>
      <c r="F288" s="10"/>
      <c r="G288" s="10"/>
      <c r="H288" s="10"/>
      <c r="I288" s="10"/>
    </row>
    <row r="289" spans="1:9" ht="25.5" x14ac:dyDescent="0.25">
      <c r="A289" s="137">
        <v>3232</v>
      </c>
      <c r="B289" s="138"/>
      <c r="C289" s="139"/>
      <c r="D289" s="136" t="s">
        <v>91</v>
      </c>
      <c r="E289" s="10"/>
      <c r="F289" s="10"/>
      <c r="G289" s="10"/>
      <c r="H289" s="10"/>
      <c r="I289" s="10"/>
    </row>
    <row r="290" spans="1:9" x14ac:dyDescent="0.25">
      <c r="A290" s="137">
        <v>3233</v>
      </c>
      <c r="B290" s="138"/>
      <c r="C290" s="139"/>
      <c r="D290" s="136" t="s">
        <v>92</v>
      </c>
      <c r="E290" s="10"/>
      <c r="F290" s="10"/>
      <c r="G290" s="10"/>
      <c r="H290" s="10"/>
      <c r="I290" s="10"/>
    </row>
    <row r="291" spans="1:9" x14ac:dyDescent="0.25">
      <c r="A291" s="137">
        <v>3234</v>
      </c>
      <c r="B291" s="138"/>
      <c r="C291" s="139"/>
      <c r="D291" s="136" t="s">
        <v>93</v>
      </c>
      <c r="E291" s="10"/>
      <c r="F291" s="10"/>
      <c r="G291" s="10"/>
      <c r="H291" s="10"/>
      <c r="I291" s="10"/>
    </row>
    <row r="292" spans="1:9" x14ac:dyDescent="0.25">
      <c r="A292" s="137">
        <v>3235</v>
      </c>
      <c r="B292" s="138"/>
      <c r="C292" s="139"/>
      <c r="D292" s="136" t="s">
        <v>94</v>
      </c>
      <c r="E292" s="10"/>
      <c r="F292" s="10"/>
      <c r="G292" s="10"/>
      <c r="H292" s="10"/>
      <c r="I292" s="10"/>
    </row>
    <row r="293" spans="1:9" x14ac:dyDescent="0.25">
      <c r="A293" s="137">
        <v>3236</v>
      </c>
      <c r="B293" s="138"/>
      <c r="C293" s="139"/>
      <c r="D293" s="136" t="s">
        <v>95</v>
      </c>
      <c r="E293" s="10"/>
      <c r="F293" s="10"/>
      <c r="G293" s="10"/>
      <c r="H293" s="10"/>
      <c r="I293" s="10"/>
    </row>
    <row r="294" spans="1:9" x14ac:dyDescent="0.25">
      <c r="A294" s="137">
        <v>3237</v>
      </c>
      <c r="B294" s="138"/>
      <c r="C294" s="139"/>
      <c r="D294" s="136" t="s">
        <v>96</v>
      </c>
      <c r="E294" s="10"/>
      <c r="F294" s="10"/>
      <c r="G294" s="10">
        <v>10000</v>
      </c>
      <c r="H294" s="10"/>
      <c r="I294" s="10"/>
    </row>
    <row r="295" spans="1:9" x14ac:dyDescent="0.25">
      <c r="A295" s="137">
        <v>3238</v>
      </c>
      <c r="B295" s="138"/>
      <c r="C295" s="139"/>
      <c r="D295" s="136" t="s">
        <v>97</v>
      </c>
      <c r="E295" s="10"/>
      <c r="F295" s="10"/>
      <c r="G295" s="10"/>
      <c r="H295" s="10"/>
      <c r="I295" s="10"/>
    </row>
    <row r="296" spans="1:9" x14ac:dyDescent="0.25">
      <c r="A296" s="137">
        <v>3239</v>
      </c>
      <c r="B296" s="138"/>
      <c r="C296" s="139"/>
      <c r="D296" s="136" t="s">
        <v>98</v>
      </c>
      <c r="E296" s="10"/>
      <c r="F296" s="10"/>
      <c r="G296" s="10"/>
      <c r="H296" s="10"/>
      <c r="I296" s="10"/>
    </row>
    <row r="297" spans="1:9" ht="25.5" x14ac:dyDescent="0.25">
      <c r="A297" s="52">
        <v>324</v>
      </c>
      <c r="B297" s="53"/>
      <c r="C297" s="54"/>
      <c r="D297" s="55" t="s">
        <v>99</v>
      </c>
      <c r="E297" s="56"/>
      <c r="F297" s="56"/>
      <c r="G297" s="56">
        <v>3000</v>
      </c>
      <c r="H297" s="56"/>
      <c r="I297" s="56"/>
    </row>
    <row r="298" spans="1:9" ht="25.5" x14ac:dyDescent="0.25">
      <c r="A298" s="52">
        <v>329</v>
      </c>
      <c r="B298" s="53"/>
      <c r="C298" s="54"/>
      <c r="D298" s="55" t="s">
        <v>100</v>
      </c>
      <c r="E298" s="56">
        <f>SUM(E299:E305)</f>
        <v>0</v>
      </c>
      <c r="F298" s="56">
        <f>SUM(F299:F305)</f>
        <v>0</v>
      </c>
      <c r="G298" s="56">
        <f>SUM(G299:G305)</f>
        <v>0</v>
      </c>
      <c r="H298" s="56">
        <f>SUM(H299:H305)</f>
        <v>0</v>
      </c>
      <c r="I298" s="56">
        <f>SUM(I299:I305)</f>
        <v>0</v>
      </c>
    </row>
    <row r="299" spans="1:9" ht="38.25" x14ac:dyDescent="0.25">
      <c r="A299" s="137">
        <v>3291</v>
      </c>
      <c r="B299" s="138"/>
      <c r="C299" s="139"/>
      <c r="D299" s="136" t="s">
        <v>101</v>
      </c>
      <c r="E299" s="10"/>
      <c r="F299" s="10"/>
      <c r="G299" s="10"/>
      <c r="H299" s="10"/>
      <c r="I299" s="10"/>
    </row>
    <row r="300" spans="1:9" x14ac:dyDescent="0.25">
      <c r="A300" s="137">
        <v>3292</v>
      </c>
      <c r="B300" s="138"/>
      <c r="C300" s="139"/>
      <c r="D300" s="136" t="s">
        <v>102</v>
      </c>
      <c r="E300" s="10"/>
      <c r="F300" s="10"/>
      <c r="G300" s="10"/>
      <c r="H300" s="10"/>
      <c r="I300" s="10"/>
    </row>
    <row r="301" spans="1:9" x14ac:dyDescent="0.25">
      <c r="A301" s="137">
        <v>3293</v>
      </c>
      <c r="B301" s="138"/>
      <c r="C301" s="139"/>
      <c r="D301" s="136" t="s">
        <v>103</v>
      </c>
      <c r="E301" s="10"/>
      <c r="F301" s="10"/>
      <c r="G301" s="10"/>
      <c r="H301" s="10"/>
      <c r="I301" s="10"/>
    </row>
    <row r="302" spans="1:9" x14ac:dyDescent="0.25">
      <c r="A302" s="137">
        <v>3294</v>
      </c>
      <c r="B302" s="138"/>
      <c r="C302" s="139"/>
      <c r="D302" s="136" t="s">
        <v>104</v>
      </c>
      <c r="E302" s="10"/>
      <c r="F302" s="10"/>
      <c r="G302" s="10"/>
      <c r="H302" s="10"/>
      <c r="I302" s="10"/>
    </row>
    <row r="303" spans="1:9" x14ac:dyDescent="0.25">
      <c r="A303" s="137">
        <v>3295</v>
      </c>
      <c r="B303" s="138"/>
      <c r="C303" s="139"/>
      <c r="D303" s="136" t="s">
        <v>105</v>
      </c>
      <c r="E303" s="10"/>
      <c r="F303" s="10"/>
      <c r="G303" s="10"/>
      <c r="H303" s="10"/>
      <c r="I303" s="10"/>
    </row>
    <row r="304" spans="1:9" x14ac:dyDescent="0.25">
      <c r="A304" s="137">
        <v>3296</v>
      </c>
      <c r="B304" s="138"/>
      <c r="C304" s="139"/>
      <c r="D304" s="136" t="s">
        <v>106</v>
      </c>
      <c r="E304" s="10"/>
      <c r="F304" s="10"/>
      <c r="G304" s="10"/>
      <c r="H304" s="10"/>
      <c r="I304" s="10"/>
    </row>
    <row r="305" spans="1:9" ht="25.5" x14ac:dyDescent="0.25">
      <c r="A305" s="137">
        <v>3299</v>
      </c>
      <c r="B305" s="138"/>
      <c r="C305" s="139"/>
      <c r="D305" s="136" t="s">
        <v>65</v>
      </c>
      <c r="E305" s="10"/>
      <c r="F305" s="10"/>
      <c r="G305" s="10"/>
      <c r="H305" s="10"/>
      <c r="I305" s="10"/>
    </row>
    <row r="306" spans="1:9" x14ac:dyDescent="0.25">
      <c r="A306" s="142">
        <v>34</v>
      </c>
      <c r="B306" s="143"/>
      <c r="C306" s="144"/>
      <c r="D306" s="57" t="s">
        <v>66</v>
      </c>
      <c r="E306" s="58">
        <f>SUM(E307)</f>
        <v>0</v>
      </c>
      <c r="F306" s="58">
        <f>SUM(F307)</f>
        <v>0</v>
      </c>
      <c r="G306" s="58">
        <f>SUM(G307)</f>
        <v>0</v>
      </c>
      <c r="H306" s="58">
        <f>SUM(H307)</f>
        <v>0</v>
      </c>
      <c r="I306" s="58">
        <f>SUM(I307)</f>
        <v>0</v>
      </c>
    </row>
    <row r="307" spans="1:9" x14ac:dyDescent="0.25">
      <c r="A307" s="52">
        <v>343</v>
      </c>
      <c r="B307" s="53"/>
      <c r="C307" s="54"/>
      <c r="D307" s="55" t="s">
        <v>67</v>
      </c>
      <c r="E307" s="56">
        <f>SUM(E308:E309)</f>
        <v>0</v>
      </c>
      <c r="F307" s="56">
        <f>SUM(F308:F309)</f>
        <v>0</v>
      </c>
      <c r="G307" s="56">
        <f>SUM(G308:G309)</f>
        <v>0</v>
      </c>
      <c r="H307" s="56">
        <f>SUM(H308:H309)</f>
        <v>0</v>
      </c>
      <c r="I307" s="56">
        <f>SUM(I308:I309)</f>
        <v>0</v>
      </c>
    </row>
    <row r="308" spans="1:9" ht="25.5" x14ac:dyDescent="0.25">
      <c r="A308" s="137">
        <v>3431</v>
      </c>
      <c r="B308" s="138"/>
      <c r="C308" s="139"/>
      <c r="D308" s="136" t="s">
        <v>107</v>
      </c>
      <c r="E308" s="10"/>
      <c r="F308" s="10"/>
      <c r="G308" s="10"/>
      <c r="H308" s="10"/>
      <c r="I308" s="10"/>
    </row>
    <row r="309" spans="1:9" x14ac:dyDescent="0.25">
      <c r="A309" s="137">
        <v>3433</v>
      </c>
      <c r="B309" s="138"/>
      <c r="C309" s="139"/>
      <c r="D309" s="136" t="s">
        <v>108</v>
      </c>
      <c r="E309" s="10"/>
      <c r="F309" s="10"/>
      <c r="G309" s="10"/>
      <c r="H309" s="10"/>
      <c r="I309" s="10"/>
    </row>
    <row r="310" spans="1:9" ht="38.25" x14ac:dyDescent="0.25">
      <c r="A310" s="142">
        <v>37</v>
      </c>
      <c r="B310" s="143"/>
      <c r="C310" s="144"/>
      <c r="D310" s="57" t="s">
        <v>68</v>
      </c>
      <c r="E310" s="58">
        <f>SUM(E311)</f>
        <v>0</v>
      </c>
      <c r="F310" s="58">
        <f>SUM(F311)</f>
        <v>0</v>
      </c>
      <c r="G310" s="58">
        <f>SUM(G311)</f>
        <v>0</v>
      </c>
      <c r="H310" s="58">
        <f>SUM(H311)</f>
        <v>0</v>
      </c>
      <c r="I310" s="58">
        <f>SUM(I311)</f>
        <v>0</v>
      </c>
    </row>
    <row r="311" spans="1:9" ht="25.5" x14ac:dyDescent="0.25">
      <c r="A311" s="52">
        <v>372</v>
      </c>
      <c r="B311" s="53"/>
      <c r="C311" s="54"/>
      <c r="D311" s="55" t="s">
        <v>69</v>
      </c>
      <c r="E311" s="56">
        <f>SUM(E312:E315)</f>
        <v>0</v>
      </c>
      <c r="F311" s="56">
        <f>SUM(F312:F315)</f>
        <v>0</v>
      </c>
      <c r="G311" s="56"/>
      <c r="H311" s="56">
        <f>SUM(H312:H315)</f>
        <v>0</v>
      </c>
      <c r="I311" s="56">
        <f>SUM(I312:I315)</f>
        <v>0</v>
      </c>
    </row>
    <row r="312" spans="1:9" ht="25.5" x14ac:dyDescent="0.25">
      <c r="A312" s="137">
        <v>3721</v>
      </c>
      <c r="B312" s="138"/>
      <c r="C312" s="139"/>
      <c r="D312" s="136" t="s">
        <v>109</v>
      </c>
      <c r="E312" s="10"/>
      <c r="F312" s="10"/>
      <c r="G312" s="10"/>
      <c r="H312" s="10"/>
      <c r="I312" s="10"/>
    </row>
    <row r="313" spans="1:9" ht="25.5" x14ac:dyDescent="0.25">
      <c r="A313" s="137">
        <v>3722</v>
      </c>
      <c r="B313" s="138"/>
      <c r="C313" s="139"/>
      <c r="D313" s="136" t="s">
        <v>110</v>
      </c>
      <c r="E313" s="10"/>
      <c r="F313" s="10"/>
      <c r="G313" s="10"/>
      <c r="H313" s="10"/>
      <c r="I313" s="10"/>
    </row>
    <row r="314" spans="1:9" ht="38.25" x14ac:dyDescent="0.25">
      <c r="A314" s="62">
        <v>4</v>
      </c>
      <c r="B314" s="63"/>
      <c r="C314" s="64"/>
      <c r="D314" s="141" t="s">
        <v>56</v>
      </c>
      <c r="E314" s="66">
        <f t="shared" ref="E314:I315" si="2">SUM(E315)</f>
        <v>0</v>
      </c>
      <c r="F314" s="66">
        <f t="shared" si="2"/>
        <v>0</v>
      </c>
      <c r="G314" s="66">
        <f t="shared" si="2"/>
        <v>3000</v>
      </c>
      <c r="H314" s="66">
        <f t="shared" si="2"/>
        <v>0</v>
      </c>
      <c r="I314" s="66">
        <f t="shared" si="2"/>
        <v>0</v>
      </c>
    </row>
    <row r="315" spans="1:9" ht="38.25" x14ac:dyDescent="0.25">
      <c r="A315" s="142">
        <v>42</v>
      </c>
      <c r="B315" s="143"/>
      <c r="C315" s="144"/>
      <c r="D315" s="57" t="s">
        <v>56</v>
      </c>
      <c r="E315" s="58">
        <f t="shared" si="2"/>
        <v>0</v>
      </c>
      <c r="F315" s="58">
        <f t="shared" si="2"/>
        <v>0</v>
      </c>
      <c r="G315" s="58">
        <f t="shared" si="2"/>
        <v>3000</v>
      </c>
      <c r="H315" s="58">
        <f t="shared" si="2"/>
        <v>0</v>
      </c>
      <c r="I315" s="58">
        <f t="shared" si="2"/>
        <v>0</v>
      </c>
    </row>
    <row r="316" spans="1:9" x14ac:dyDescent="0.25">
      <c r="A316" s="52">
        <v>422</v>
      </c>
      <c r="B316" s="53"/>
      <c r="C316" s="54"/>
      <c r="D316" s="55" t="s">
        <v>70</v>
      </c>
      <c r="E316" s="56">
        <f>SUM(E317:E322)</f>
        <v>0</v>
      </c>
      <c r="F316" s="56">
        <f>SUM(F317:F322)</f>
        <v>0</v>
      </c>
      <c r="G316" s="56">
        <f>SUM(G317:G322)</f>
        <v>3000</v>
      </c>
      <c r="H316" s="56">
        <f>SUM(H317:H322)</f>
        <v>0</v>
      </c>
      <c r="I316" s="56">
        <f>SUM(I317:I322)</f>
        <v>0</v>
      </c>
    </row>
    <row r="317" spans="1:9" x14ac:dyDescent="0.25">
      <c r="A317" s="137">
        <v>4221</v>
      </c>
      <c r="B317" s="138"/>
      <c r="C317" s="139"/>
      <c r="D317" s="136" t="s">
        <v>111</v>
      </c>
      <c r="E317" s="10"/>
      <c r="F317" s="10"/>
      <c r="G317" s="10">
        <v>3000</v>
      </c>
      <c r="H317" s="10"/>
      <c r="I317" s="10"/>
    </row>
    <row r="318" spans="1:9" x14ac:dyDescent="0.25">
      <c r="A318" s="137">
        <v>4222</v>
      </c>
      <c r="B318" s="138"/>
      <c r="C318" s="139"/>
      <c r="D318" s="136" t="s">
        <v>112</v>
      </c>
      <c r="E318" s="10"/>
      <c r="F318" s="10"/>
      <c r="G318" s="10"/>
      <c r="H318" s="10"/>
      <c r="I318" s="10"/>
    </row>
    <row r="319" spans="1:9" x14ac:dyDescent="0.25">
      <c r="A319" s="137">
        <v>4223</v>
      </c>
      <c r="B319" s="138"/>
      <c r="C319" s="139"/>
      <c r="D319" s="136" t="s">
        <v>113</v>
      </c>
      <c r="E319" s="10"/>
      <c r="F319" s="10"/>
      <c r="G319" s="10"/>
      <c r="H319" s="10"/>
      <c r="I319" s="10"/>
    </row>
    <row r="320" spans="1:9" x14ac:dyDescent="0.25">
      <c r="A320" s="137">
        <v>4225</v>
      </c>
      <c r="B320" s="138"/>
      <c r="C320" s="139"/>
      <c r="D320" s="136" t="s">
        <v>114</v>
      </c>
      <c r="E320" s="10"/>
      <c r="F320" s="10"/>
      <c r="G320" s="10"/>
      <c r="H320" s="10"/>
      <c r="I320" s="10"/>
    </row>
    <row r="321" spans="1:9" x14ac:dyDescent="0.25">
      <c r="A321" s="137">
        <v>4226</v>
      </c>
      <c r="B321" s="138"/>
      <c r="C321" s="139"/>
      <c r="D321" s="136" t="s">
        <v>115</v>
      </c>
      <c r="E321" s="10"/>
      <c r="F321" s="10"/>
      <c r="G321" s="10"/>
      <c r="H321" s="10"/>
      <c r="I321" s="10"/>
    </row>
    <row r="322" spans="1:9" ht="25.5" x14ac:dyDescent="0.25">
      <c r="A322" s="137">
        <v>4227</v>
      </c>
      <c r="B322" s="138"/>
      <c r="C322" s="139"/>
      <c r="D322" s="136" t="s">
        <v>116</v>
      </c>
      <c r="E322" s="10"/>
      <c r="F322" s="10"/>
      <c r="G322" s="10"/>
      <c r="H322" s="10"/>
      <c r="I322" s="10"/>
    </row>
    <row r="323" spans="1:9" ht="25.5" x14ac:dyDescent="0.25">
      <c r="A323" s="52">
        <v>424</v>
      </c>
      <c r="B323" s="53"/>
      <c r="C323" s="54"/>
      <c r="D323" s="55" t="s">
        <v>71</v>
      </c>
      <c r="E323" s="56">
        <f>SUM(E324)</f>
        <v>0</v>
      </c>
      <c r="F323" s="56">
        <f>SUM(F324)</f>
        <v>0</v>
      </c>
      <c r="G323" s="56">
        <f>SUM(G324)</f>
        <v>0</v>
      </c>
      <c r="H323" s="56">
        <f>SUM(H324)</f>
        <v>0</v>
      </c>
      <c r="I323" s="56">
        <f>SUM(I324)</f>
        <v>0</v>
      </c>
    </row>
    <row r="324" spans="1:9" x14ac:dyDescent="0.25">
      <c r="A324" s="137">
        <v>4241</v>
      </c>
      <c r="B324" s="138"/>
      <c r="C324" s="139"/>
      <c r="D324" s="136" t="s">
        <v>117</v>
      </c>
      <c r="E324" s="10"/>
      <c r="F324" s="10"/>
      <c r="G324" s="10"/>
      <c r="H324" s="10"/>
      <c r="I324" s="10"/>
    </row>
    <row r="325" spans="1:9" x14ac:dyDescent="0.25">
      <c r="A325" s="137"/>
      <c r="B325" s="138"/>
      <c r="C325" s="139"/>
      <c r="D325" s="136"/>
      <c r="E325" s="10"/>
      <c r="F325" s="10"/>
      <c r="G325" s="10"/>
      <c r="H325" s="10"/>
      <c r="I325" s="10"/>
    </row>
    <row r="326" spans="1:9" x14ac:dyDescent="0.25">
      <c r="A326" s="137"/>
      <c r="B326" s="138"/>
      <c r="C326" s="139"/>
      <c r="D326" s="67" t="s">
        <v>118</v>
      </c>
      <c r="E326" s="68">
        <f>SUM(E262+E314)</f>
        <v>0</v>
      </c>
      <c r="F326" s="68">
        <f>SUM(F262+F314)</f>
        <v>0</v>
      </c>
      <c r="G326" s="68">
        <f>SUM(G273+G314)</f>
        <v>16000</v>
      </c>
      <c r="H326" s="68">
        <f>SUM(H262+H314)</f>
        <v>0</v>
      </c>
      <c r="I326" s="68">
        <f>SUM(I262+I314)</f>
        <v>0</v>
      </c>
    </row>
    <row r="327" spans="1:9" x14ac:dyDescent="0.25">
      <c r="A327" s="137"/>
      <c r="B327" s="138"/>
      <c r="C327" s="139"/>
      <c r="D327" s="136"/>
      <c r="E327" s="10"/>
      <c r="F327" s="10"/>
      <c r="G327" s="10"/>
      <c r="H327" s="10"/>
      <c r="I327" s="10"/>
    </row>
    <row r="328" spans="1:9" ht="15" customHeight="1" x14ac:dyDescent="0.25">
      <c r="A328" s="206" t="s">
        <v>121</v>
      </c>
      <c r="B328" s="207"/>
      <c r="C328" s="208"/>
      <c r="D328" s="140" t="s">
        <v>40</v>
      </c>
      <c r="E328" s="10"/>
      <c r="F328" s="10"/>
      <c r="G328" s="10"/>
      <c r="H328" s="10"/>
      <c r="I328" s="10"/>
    </row>
    <row r="329" spans="1:9" ht="15" customHeight="1" x14ac:dyDescent="0.25">
      <c r="A329" s="206" t="s">
        <v>174</v>
      </c>
      <c r="B329" s="207"/>
      <c r="C329" s="208"/>
      <c r="D329" s="140" t="s">
        <v>177</v>
      </c>
      <c r="E329" s="10"/>
      <c r="F329" s="10"/>
      <c r="G329" s="10"/>
      <c r="H329" s="10"/>
      <c r="I329" s="10"/>
    </row>
    <row r="330" spans="1:9" x14ac:dyDescent="0.25">
      <c r="A330" s="104"/>
      <c r="B330" s="104"/>
      <c r="C330" s="105">
        <v>43</v>
      </c>
      <c r="D330" s="105" t="s">
        <v>177</v>
      </c>
      <c r="E330" s="106">
        <v>8090</v>
      </c>
      <c r="F330" s="107">
        <v>3318</v>
      </c>
      <c r="G330" s="107">
        <v>5574</v>
      </c>
      <c r="H330" s="107">
        <v>5574</v>
      </c>
      <c r="I330" s="107">
        <v>5574</v>
      </c>
    </row>
    <row r="331" spans="1:9" x14ac:dyDescent="0.25">
      <c r="A331" s="209">
        <v>3</v>
      </c>
      <c r="B331" s="210"/>
      <c r="C331" s="211"/>
      <c r="D331" s="141" t="s">
        <v>23</v>
      </c>
      <c r="E331" s="66">
        <f>SUM(E332)</f>
        <v>8090</v>
      </c>
      <c r="F331" s="66">
        <f>SUM(F332)</f>
        <v>3318</v>
      </c>
      <c r="G331" s="66">
        <f>SUM(G332)</f>
        <v>5574</v>
      </c>
      <c r="H331" s="66">
        <f>SUM(H332)</f>
        <v>5574</v>
      </c>
      <c r="I331" s="66">
        <f>SUM(I332)</f>
        <v>5574</v>
      </c>
    </row>
    <row r="332" spans="1:9" x14ac:dyDescent="0.25">
      <c r="A332" s="212">
        <v>32</v>
      </c>
      <c r="B332" s="213"/>
      <c r="C332" s="214"/>
      <c r="D332" s="57" t="s">
        <v>35</v>
      </c>
      <c r="E332" s="58">
        <f>SUM(E333+E338+E346+E356+E357)</f>
        <v>8090</v>
      </c>
      <c r="F332" s="58">
        <f>SUM(F333+F338+F346+F356+F357)</f>
        <v>3318</v>
      </c>
      <c r="G332" s="58">
        <f>SUM(G333+G338+G346+G356+G357)</f>
        <v>5574</v>
      </c>
      <c r="H332" s="58">
        <v>5574</v>
      </c>
      <c r="I332" s="58">
        <v>5574</v>
      </c>
    </row>
    <row r="333" spans="1:9" x14ac:dyDescent="0.25">
      <c r="A333" s="52">
        <v>321</v>
      </c>
      <c r="B333" s="53"/>
      <c r="C333" s="54"/>
      <c r="D333" s="55" t="s">
        <v>62</v>
      </c>
      <c r="E333" s="56">
        <f>SUM(E334:E337)</f>
        <v>0</v>
      </c>
      <c r="F333" s="56">
        <f>SUM(F334:F337)</f>
        <v>0</v>
      </c>
      <c r="G333" s="56">
        <f>SUM(G334:G337)</f>
        <v>0</v>
      </c>
      <c r="H333" s="56">
        <f>SUM(H334:H337)</f>
        <v>0</v>
      </c>
      <c r="I333" s="56">
        <f>SUM(I334:I337)</f>
        <v>0</v>
      </c>
    </row>
    <row r="334" spans="1:9" x14ac:dyDescent="0.25">
      <c r="A334" s="137">
        <v>3211</v>
      </c>
      <c r="B334" s="138"/>
      <c r="C334" s="139"/>
      <c r="D334" s="136" t="s">
        <v>79</v>
      </c>
      <c r="E334" s="10"/>
      <c r="F334" s="10"/>
      <c r="G334" s="10"/>
      <c r="H334" s="10"/>
      <c r="I334" s="10"/>
    </row>
    <row r="335" spans="1:9" ht="25.5" x14ac:dyDescent="0.25">
      <c r="A335" s="137">
        <v>3212</v>
      </c>
      <c r="B335" s="138"/>
      <c r="C335" s="139"/>
      <c r="D335" s="136" t="s">
        <v>152</v>
      </c>
      <c r="E335" s="10"/>
      <c r="F335" s="10"/>
      <c r="G335" s="10"/>
      <c r="H335" s="10"/>
      <c r="I335" s="10"/>
    </row>
    <row r="336" spans="1:9" x14ac:dyDescent="0.25">
      <c r="A336" s="137">
        <v>3213</v>
      </c>
      <c r="B336" s="138"/>
      <c r="C336" s="139"/>
      <c r="D336" s="136" t="s">
        <v>81</v>
      </c>
      <c r="E336" s="10"/>
      <c r="F336" s="10"/>
      <c r="G336" s="10"/>
      <c r="H336" s="10"/>
      <c r="I336" s="10"/>
    </row>
    <row r="337" spans="1:9" ht="25.5" x14ac:dyDescent="0.25">
      <c r="A337" s="137">
        <v>3214</v>
      </c>
      <c r="B337" s="138"/>
      <c r="C337" s="139"/>
      <c r="D337" s="136" t="s">
        <v>82</v>
      </c>
      <c r="E337" s="10"/>
      <c r="F337" s="10"/>
      <c r="G337" s="10"/>
      <c r="H337" s="10"/>
      <c r="I337" s="10"/>
    </row>
    <row r="338" spans="1:9" x14ac:dyDescent="0.25">
      <c r="A338" s="52">
        <v>322</v>
      </c>
      <c r="B338" s="53"/>
      <c r="C338" s="54"/>
      <c r="D338" s="55" t="s">
        <v>63</v>
      </c>
      <c r="E338" s="56">
        <f>SUM(E339:E345)</f>
        <v>1071</v>
      </c>
      <c r="F338" s="56">
        <f>SUM(F339:F345)</f>
        <v>0</v>
      </c>
      <c r="G338" s="56">
        <f>SUM(G339:G345)</f>
        <v>0</v>
      </c>
      <c r="H338" s="56">
        <f>SUM(H339:H345)</f>
        <v>0</v>
      </c>
      <c r="I338" s="56">
        <f>SUM(I339:I345)</f>
        <v>0</v>
      </c>
    </row>
    <row r="339" spans="1:9" ht="25.5" x14ac:dyDescent="0.25">
      <c r="A339" s="137">
        <v>3221</v>
      </c>
      <c r="B339" s="138"/>
      <c r="C339" s="139"/>
      <c r="D339" s="136" t="s">
        <v>83</v>
      </c>
      <c r="E339" s="10"/>
      <c r="F339" s="10"/>
      <c r="G339" s="10"/>
      <c r="H339" s="10"/>
      <c r="I339" s="10"/>
    </row>
    <row r="340" spans="1:9" x14ac:dyDescent="0.25">
      <c r="A340" s="137">
        <v>3222</v>
      </c>
      <c r="B340" s="138"/>
      <c r="C340" s="139"/>
      <c r="D340" s="136" t="s">
        <v>84</v>
      </c>
      <c r="E340" s="10">
        <v>1071</v>
      </c>
      <c r="F340" s="10"/>
      <c r="G340" s="10"/>
      <c r="H340" s="10"/>
      <c r="I340" s="10"/>
    </row>
    <row r="341" spans="1:9" x14ac:dyDescent="0.25">
      <c r="A341" s="137">
        <v>3223</v>
      </c>
      <c r="B341" s="138"/>
      <c r="C341" s="139"/>
      <c r="D341" s="136" t="s">
        <v>85</v>
      </c>
      <c r="E341" s="10"/>
      <c r="F341" s="10"/>
      <c r="G341" s="10"/>
      <c r="H341" s="10"/>
      <c r="I341" s="10"/>
    </row>
    <row r="342" spans="1:9" ht="25.5" x14ac:dyDescent="0.25">
      <c r="A342" s="137">
        <v>3224</v>
      </c>
      <c r="B342" s="138"/>
      <c r="C342" s="139"/>
      <c r="D342" s="136" t="s">
        <v>86</v>
      </c>
      <c r="E342" s="10"/>
      <c r="F342" s="10"/>
      <c r="G342" s="10"/>
      <c r="H342" s="10"/>
      <c r="I342" s="10"/>
    </row>
    <row r="343" spans="1:9" x14ac:dyDescent="0.25">
      <c r="A343" s="137">
        <v>3225</v>
      </c>
      <c r="B343" s="138"/>
      <c r="C343" s="139"/>
      <c r="D343" s="136" t="s">
        <v>87</v>
      </c>
      <c r="E343" s="10"/>
      <c r="F343" s="10"/>
      <c r="G343" s="10"/>
      <c r="H343" s="10"/>
      <c r="I343" s="10"/>
    </row>
    <row r="344" spans="1:9" ht="25.5" x14ac:dyDescent="0.25">
      <c r="A344" s="137">
        <v>3226</v>
      </c>
      <c r="B344" s="138"/>
      <c r="C344" s="139"/>
      <c r="D344" s="136" t="s">
        <v>88</v>
      </c>
      <c r="E344" s="10"/>
      <c r="F344" s="10"/>
      <c r="G344" s="10"/>
      <c r="H344" s="10"/>
      <c r="I344" s="10"/>
    </row>
    <row r="345" spans="1:9" ht="25.5" x14ac:dyDescent="0.25">
      <c r="A345" s="137">
        <v>3227</v>
      </c>
      <c r="B345" s="138"/>
      <c r="C345" s="139"/>
      <c r="D345" s="136" t="s">
        <v>89</v>
      </c>
      <c r="E345" s="10"/>
      <c r="F345" s="10"/>
      <c r="G345" s="10"/>
      <c r="H345" s="10"/>
      <c r="I345" s="10"/>
    </row>
    <row r="346" spans="1:9" x14ac:dyDescent="0.25">
      <c r="A346" s="52">
        <v>323</v>
      </c>
      <c r="B346" s="53"/>
      <c r="C346" s="54"/>
      <c r="D346" s="55" t="s">
        <v>64</v>
      </c>
      <c r="E346" s="56">
        <f>SUM(E347:E355)</f>
        <v>4689</v>
      </c>
      <c r="F346" s="56">
        <f>SUM(F347:F355)</f>
        <v>3318</v>
      </c>
      <c r="G346" s="56">
        <f>SUM(G347:G355)</f>
        <v>4114</v>
      </c>
      <c r="H346" s="56">
        <f>SUM(H347:H355)</f>
        <v>0</v>
      </c>
      <c r="I346" s="56">
        <f>SUM(I347:I355)</f>
        <v>0</v>
      </c>
    </row>
    <row r="347" spans="1:9" x14ac:dyDescent="0.25">
      <c r="A347" s="137">
        <v>3231</v>
      </c>
      <c r="B347" s="138"/>
      <c r="C347" s="139"/>
      <c r="D347" s="136" t="s">
        <v>90</v>
      </c>
      <c r="E347" s="10"/>
      <c r="F347" s="10"/>
      <c r="G347" s="10"/>
      <c r="H347" s="10"/>
      <c r="I347" s="10"/>
    </row>
    <row r="348" spans="1:9" ht="25.5" x14ac:dyDescent="0.25">
      <c r="A348" s="137">
        <v>3232</v>
      </c>
      <c r="B348" s="138"/>
      <c r="C348" s="139"/>
      <c r="D348" s="136" t="s">
        <v>91</v>
      </c>
      <c r="E348" s="10"/>
      <c r="F348" s="10"/>
      <c r="G348" s="10"/>
      <c r="H348" s="10"/>
      <c r="I348" s="10"/>
    </row>
    <row r="349" spans="1:9" x14ac:dyDescent="0.25">
      <c r="A349" s="137">
        <v>3233</v>
      </c>
      <c r="B349" s="138"/>
      <c r="C349" s="139"/>
      <c r="D349" s="136" t="s">
        <v>92</v>
      </c>
      <c r="E349" s="10"/>
      <c r="F349" s="10"/>
      <c r="G349" s="10"/>
      <c r="H349" s="10"/>
      <c r="I349" s="10"/>
    </row>
    <row r="350" spans="1:9" x14ac:dyDescent="0.25">
      <c r="A350" s="137">
        <v>3234</v>
      </c>
      <c r="B350" s="138"/>
      <c r="C350" s="139"/>
      <c r="D350" s="136" t="s">
        <v>93</v>
      </c>
      <c r="E350" s="10"/>
      <c r="F350" s="10"/>
      <c r="G350" s="10"/>
      <c r="H350" s="10"/>
      <c r="I350" s="10"/>
    </row>
    <row r="351" spans="1:9" x14ac:dyDescent="0.25">
      <c r="A351" s="137">
        <v>3235</v>
      </c>
      <c r="B351" s="138"/>
      <c r="C351" s="139"/>
      <c r="D351" s="136" t="s">
        <v>94</v>
      </c>
      <c r="E351" s="10"/>
      <c r="F351" s="10"/>
      <c r="G351" s="10"/>
      <c r="H351" s="10"/>
      <c r="I351" s="10"/>
    </row>
    <row r="352" spans="1:9" x14ac:dyDescent="0.25">
      <c r="A352" s="137">
        <v>3236</v>
      </c>
      <c r="B352" s="138"/>
      <c r="C352" s="139"/>
      <c r="D352" s="136" t="s">
        <v>95</v>
      </c>
      <c r="E352" s="10"/>
      <c r="F352" s="10"/>
      <c r="G352" s="10"/>
      <c r="H352" s="10"/>
      <c r="I352" s="10"/>
    </row>
    <row r="353" spans="1:9" x14ac:dyDescent="0.25">
      <c r="A353" s="137">
        <v>3237</v>
      </c>
      <c r="B353" s="138"/>
      <c r="C353" s="139"/>
      <c r="D353" s="136" t="s">
        <v>96</v>
      </c>
      <c r="E353" s="10">
        <v>3315</v>
      </c>
      <c r="F353" s="10">
        <v>1991</v>
      </c>
      <c r="G353" s="10">
        <v>3318</v>
      </c>
      <c r="H353" s="10"/>
      <c r="I353" s="10"/>
    </row>
    <row r="354" spans="1:9" x14ac:dyDescent="0.25">
      <c r="A354" s="137">
        <v>3238</v>
      </c>
      <c r="B354" s="138"/>
      <c r="C354" s="139"/>
      <c r="D354" s="136" t="s">
        <v>97</v>
      </c>
      <c r="E354" s="10"/>
      <c r="F354" s="10"/>
      <c r="G354" s="10"/>
      <c r="H354" s="10"/>
      <c r="I354" s="10"/>
    </row>
    <row r="355" spans="1:9" x14ac:dyDescent="0.25">
      <c r="A355" s="137">
        <v>3239</v>
      </c>
      <c r="B355" s="138"/>
      <c r="C355" s="139"/>
      <c r="D355" s="136" t="s">
        <v>98</v>
      </c>
      <c r="E355" s="10">
        <v>1374</v>
      </c>
      <c r="F355" s="10">
        <v>1327</v>
      </c>
      <c r="G355" s="10">
        <v>796</v>
      </c>
      <c r="H355" s="10"/>
      <c r="I355" s="10"/>
    </row>
    <row r="356" spans="1:9" ht="25.5" x14ac:dyDescent="0.25">
      <c r="A356" s="52">
        <v>324</v>
      </c>
      <c r="B356" s="53"/>
      <c r="C356" s="54"/>
      <c r="D356" s="55" t="s">
        <v>99</v>
      </c>
      <c r="E356" s="56"/>
      <c r="F356" s="56"/>
      <c r="G356" s="56"/>
      <c r="H356" s="56"/>
      <c r="I356" s="56"/>
    </row>
    <row r="357" spans="1:9" ht="25.5" x14ac:dyDescent="0.25">
      <c r="A357" s="52">
        <v>329</v>
      </c>
      <c r="B357" s="53"/>
      <c r="C357" s="54"/>
      <c r="D357" s="55" t="s">
        <v>100</v>
      </c>
      <c r="E357" s="56">
        <v>2330</v>
      </c>
      <c r="F357" s="56">
        <f>SUM(F358:F364)</f>
        <v>0</v>
      </c>
      <c r="G357" s="56">
        <f>SUM(G358:G364)</f>
        <v>1460</v>
      </c>
      <c r="H357" s="56">
        <f>SUM(H358:H364)</f>
        <v>0</v>
      </c>
      <c r="I357" s="56">
        <f>SUM(I358:I364)</f>
        <v>0</v>
      </c>
    </row>
    <row r="358" spans="1:9" ht="38.25" x14ac:dyDescent="0.25">
      <c r="A358" s="137">
        <v>3291</v>
      </c>
      <c r="B358" s="138"/>
      <c r="C358" s="139"/>
      <c r="D358" s="136" t="s">
        <v>101</v>
      </c>
      <c r="E358" s="10"/>
      <c r="F358" s="10"/>
      <c r="G358" s="10"/>
      <c r="H358" s="10"/>
      <c r="I358" s="10"/>
    </row>
    <row r="359" spans="1:9" x14ac:dyDescent="0.25">
      <c r="A359" s="137">
        <v>3292</v>
      </c>
      <c r="B359" s="138"/>
      <c r="C359" s="139"/>
      <c r="D359" s="136" t="s">
        <v>102</v>
      </c>
      <c r="E359" s="10"/>
      <c r="F359" s="10"/>
      <c r="G359" s="10"/>
      <c r="H359" s="10"/>
      <c r="I359" s="10"/>
    </row>
    <row r="360" spans="1:9" x14ac:dyDescent="0.25">
      <c r="A360" s="137">
        <v>3293</v>
      </c>
      <c r="B360" s="138"/>
      <c r="C360" s="139"/>
      <c r="D360" s="136" t="s">
        <v>103</v>
      </c>
      <c r="E360" s="10"/>
      <c r="F360" s="10"/>
      <c r="G360" s="10"/>
      <c r="H360" s="10"/>
      <c r="I360" s="10"/>
    </row>
    <row r="361" spans="1:9" x14ac:dyDescent="0.25">
      <c r="A361" s="137">
        <v>3294</v>
      </c>
      <c r="B361" s="138"/>
      <c r="C361" s="139"/>
      <c r="D361" s="136" t="s">
        <v>104</v>
      </c>
      <c r="E361" s="10"/>
      <c r="F361" s="10"/>
      <c r="G361" s="10"/>
      <c r="H361" s="10"/>
      <c r="I361" s="10"/>
    </row>
    <row r="362" spans="1:9" x14ac:dyDescent="0.25">
      <c r="A362" s="137">
        <v>3295</v>
      </c>
      <c r="B362" s="138"/>
      <c r="C362" s="139"/>
      <c r="D362" s="136" t="s">
        <v>105</v>
      </c>
      <c r="E362" s="10"/>
      <c r="F362" s="10"/>
      <c r="G362" s="10"/>
      <c r="H362" s="10"/>
      <c r="I362" s="10"/>
    </row>
    <row r="363" spans="1:9" x14ac:dyDescent="0.25">
      <c r="A363" s="137">
        <v>3296</v>
      </c>
      <c r="B363" s="138"/>
      <c r="C363" s="139"/>
      <c r="D363" s="136" t="s">
        <v>106</v>
      </c>
      <c r="E363" s="10"/>
      <c r="F363" s="10"/>
      <c r="G363" s="10"/>
      <c r="H363" s="10"/>
      <c r="I363" s="10"/>
    </row>
    <row r="364" spans="1:9" ht="25.5" x14ac:dyDescent="0.25">
      <c r="A364" s="137">
        <v>3299</v>
      </c>
      <c r="B364" s="138"/>
      <c r="C364" s="139"/>
      <c r="D364" s="136" t="s">
        <v>65</v>
      </c>
      <c r="E364" s="10">
        <v>2330</v>
      </c>
      <c r="F364" s="10">
        <v>0</v>
      </c>
      <c r="G364" s="10">
        <v>1460</v>
      </c>
      <c r="H364" s="10"/>
      <c r="I364" s="10"/>
    </row>
    <row r="365" spans="1:9" x14ac:dyDescent="0.25">
      <c r="A365" s="137"/>
      <c r="B365" s="138"/>
      <c r="C365" s="139"/>
      <c r="D365" s="67" t="s">
        <v>118</v>
      </c>
      <c r="E365" s="68">
        <f>E331</f>
        <v>8090</v>
      </c>
      <c r="F365" s="68">
        <f>F331</f>
        <v>3318</v>
      </c>
      <c r="G365" s="68">
        <f>G331</f>
        <v>5574</v>
      </c>
      <c r="H365" s="68">
        <f>H331</f>
        <v>5574</v>
      </c>
      <c r="I365" s="68">
        <f>I331</f>
        <v>5574</v>
      </c>
    </row>
    <row r="366" spans="1:9" x14ac:dyDescent="0.25">
      <c r="A366" s="137"/>
      <c r="B366" s="138"/>
      <c r="C366" s="139"/>
      <c r="D366" s="136"/>
      <c r="E366" s="10"/>
      <c r="F366" s="10"/>
      <c r="G366" s="10"/>
      <c r="H366" s="10"/>
      <c r="I366" s="10"/>
    </row>
    <row r="367" spans="1:9" x14ac:dyDescent="0.25">
      <c r="A367" s="206" t="s">
        <v>121</v>
      </c>
      <c r="B367" s="207"/>
      <c r="C367" s="208"/>
      <c r="D367" s="140" t="s">
        <v>40</v>
      </c>
      <c r="E367" s="10"/>
      <c r="F367" s="10"/>
      <c r="G367" s="10"/>
      <c r="H367" s="10"/>
      <c r="I367" s="10"/>
    </row>
    <row r="368" spans="1:9" x14ac:dyDescent="0.25">
      <c r="A368" s="206" t="s">
        <v>174</v>
      </c>
      <c r="B368" s="207"/>
      <c r="C368" s="208"/>
      <c r="D368" s="140" t="s">
        <v>178</v>
      </c>
      <c r="E368" s="10"/>
      <c r="F368" s="10"/>
      <c r="G368" s="10"/>
      <c r="H368" s="10"/>
      <c r="I368" s="10"/>
    </row>
    <row r="369" spans="1:9" x14ac:dyDescent="0.25">
      <c r="A369" s="104"/>
      <c r="B369" s="104"/>
      <c r="C369" s="105">
        <v>52</v>
      </c>
      <c r="D369" s="105" t="s">
        <v>53</v>
      </c>
      <c r="E369" s="106">
        <v>2352</v>
      </c>
      <c r="F369" s="107"/>
      <c r="G369" s="107">
        <v>2562</v>
      </c>
      <c r="H369" s="107">
        <v>2562</v>
      </c>
      <c r="I369" s="107">
        <v>2562</v>
      </c>
    </row>
    <row r="370" spans="1:9" x14ac:dyDescent="0.25">
      <c r="A370" s="209">
        <v>3</v>
      </c>
      <c r="B370" s="210"/>
      <c r="C370" s="211"/>
      <c r="D370" s="149" t="s">
        <v>23</v>
      </c>
      <c r="E370" s="66">
        <f>SUM(E371+E489+E609+E613)</f>
        <v>2007</v>
      </c>
      <c r="F370" s="66">
        <f>SUM(F371+F489+F609+F613)</f>
        <v>0</v>
      </c>
      <c r="G370" s="66">
        <f>SUM(G371+G489+G609+G613)</f>
        <v>2562</v>
      </c>
      <c r="H370" s="66">
        <f>SUM(H371+H489+H609+H613)</f>
        <v>2562</v>
      </c>
      <c r="I370" s="66">
        <f>SUM(I371+I489+I609+I613)</f>
        <v>2562</v>
      </c>
    </row>
    <row r="371" spans="1:9" x14ac:dyDescent="0.25">
      <c r="A371" s="212">
        <v>32</v>
      </c>
      <c r="B371" s="213"/>
      <c r="C371" s="214"/>
      <c r="D371" s="57" t="s">
        <v>35</v>
      </c>
      <c r="E371" s="58">
        <f>SUM(E372+E377+E385+E395+E396)</f>
        <v>2007</v>
      </c>
      <c r="F371" s="58">
        <f>SUM(F372+F377+F385+F395+F396)</f>
        <v>0</v>
      </c>
      <c r="G371" s="58">
        <f>SUM(G372+G377+G385+G395+G396)</f>
        <v>2562</v>
      </c>
      <c r="H371" s="58">
        <v>2562</v>
      </c>
      <c r="I371" s="58">
        <v>2562</v>
      </c>
    </row>
    <row r="372" spans="1:9" x14ac:dyDescent="0.25">
      <c r="A372" s="52">
        <v>321</v>
      </c>
      <c r="B372" s="53"/>
      <c r="C372" s="54"/>
      <c r="D372" s="55" t="s">
        <v>62</v>
      </c>
      <c r="E372" s="56">
        <f>SUM(E373:E376)</f>
        <v>0</v>
      </c>
      <c r="F372" s="56">
        <f>SUM(F373:F376)</f>
        <v>0</v>
      </c>
      <c r="G372" s="56">
        <f>SUM(G373:G376)</f>
        <v>0</v>
      </c>
      <c r="H372" s="56">
        <f>SUM(H373:H376)</f>
        <v>0</v>
      </c>
      <c r="I372" s="56">
        <f>SUM(I373:I376)</f>
        <v>0</v>
      </c>
    </row>
    <row r="373" spans="1:9" x14ac:dyDescent="0.25">
      <c r="A373" s="151">
        <v>3211</v>
      </c>
      <c r="B373" s="152"/>
      <c r="C373" s="153"/>
      <c r="D373" s="150" t="s">
        <v>79</v>
      </c>
      <c r="E373" s="10"/>
      <c r="F373" s="10"/>
      <c r="G373" s="10"/>
      <c r="H373" s="10"/>
      <c r="I373" s="10"/>
    </row>
    <row r="374" spans="1:9" ht="25.5" x14ac:dyDescent="0.25">
      <c r="A374" s="151">
        <v>3212</v>
      </c>
      <c r="B374" s="152"/>
      <c r="C374" s="153"/>
      <c r="D374" s="150" t="s">
        <v>152</v>
      </c>
      <c r="E374" s="10"/>
      <c r="F374" s="10"/>
      <c r="G374" s="10"/>
      <c r="H374" s="10"/>
      <c r="I374" s="10"/>
    </row>
    <row r="375" spans="1:9" x14ac:dyDescent="0.25">
      <c r="A375" s="151">
        <v>3213</v>
      </c>
      <c r="B375" s="152"/>
      <c r="C375" s="153"/>
      <c r="D375" s="150" t="s">
        <v>81</v>
      </c>
      <c r="E375" s="10"/>
      <c r="F375" s="10"/>
      <c r="G375" s="10"/>
      <c r="H375" s="10"/>
      <c r="I375" s="10"/>
    </row>
    <row r="376" spans="1:9" ht="25.5" x14ac:dyDescent="0.25">
      <c r="A376" s="151">
        <v>3214</v>
      </c>
      <c r="B376" s="152"/>
      <c r="C376" s="153"/>
      <c r="D376" s="150" t="s">
        <v>82</v>
      </c>
      <c r="E376" s="10"/>
      <c r="F376" s="10"/>
      <c r="G376" s="10"/>
      <c r="H376" s="10"/>
      <c r="I376" s="10"/>
    </row>
    <row r="377" spans="1:9" x14ac:dyDescent="0.25">
      <c r="A377" s="52">
        <v>322</v>
      </c>
      <c r="B377" s="53"/>
      <c r="C377" s="54"/>
      <c r="D377" s="55" t="s">
        <v>63</v>
      </c>
      <c r="E377" s="56">
        <f>SUM(E378:E384)</f>
        <v>2007</v>
      </c>
      <c r="F377" s="56">
        <f>SUM(F378:F384)</f>
        <v>0</v>
      </c>
      <c r="G377" s="56">
        <f>SUM(G378:G384)</f>
        <v>2562</v>
      </c>
      <c r="H377" s="56">
        <f>SUM(H378:H384)</f>
        <v>0</v>
      </c>
      <c r="I377" s="56">
        <f>SUM(I378:I384)</f>
        <v>0</v>
      </c>
    </row>
    <row r="378" spans="1:9" ht="25.5" x14ac:dyDescent="0.25">
      <c r="A378" s="151">
        <v>3221</v>
      </c>
      <c r="B378" s="152"/>
      <c r="C378" s="153"/>
      <c r="D378" s="150" t="s">
        <v>83</v>
      </c>
      <c r="E378" s="10"/>
      <c r="F378" s="10"/>
      <c r="G378" s="10"/>
      <c r="H378" s="10"/>
      <c r="I378" s="10"/>
    </row>
    <row r="379" spans="1:9" x14ac:dyDescent="0.25">
      <c r="A379" s="151">
        <v>3222</v>
      </c>
      <c r="B379" s="152"/>
      <c r="C379" s="153"/>
      <c r="D379" s="150" t="s">
        <v>84</v>
      </c>
      <c r="E379" s="10">
        <v>2007</v>
      </c>
      <c r="F379" s="10"/>
      <c r="G379" s="10">
        <v>2562</v>
      </c>
      <c r="H379" s="10"/>
      <c r="I379" s="10"/>
    </row>
    <row r="380" spans="1:9" x14ac:dyDescent="0.25">
      <c r="A380" s="151">
        <v>3223</v>
      </c>
      <c r="B380" s="152"/>
      <c r="C380" s="153"/>
      <c r="D380" s="150" t="s">
        <v>85</v>
      </c>
      <c r="E380" s="10"/>
      <c r="F380" s="10"/>
      <c r="G380" s="10"/>
      <c r="H380" s="10"/>
      <c r="I380" s="10"/>
    </row>
    <row r="381" spans="1:9" ht="25.5" x14ac:dyDescent="0.25">
      <c r="A381" s="151">
        <v>3224</v>
      </c>
      <c r="B381" s="152"/>
      <c r="C381" s="153"/>
      <c r="D381" s="150" t="s">
        <v>86</v>
      </c>
      <c r="E381" s="10"/>
      <c r="F381" s="10"/>
      <c r="G381" s="10"/>
      <c r="H381" s="10"/>
      <c r="I381" s="10"/>
    </row>
    <row r="382" spans="1:9" x14ac:dyDescent="0.25">
      <c r="A382" s="151">
        <v>3225</v>
      </c>
      <c r="B382" s="152"/>
      <c r="C382" s="153"/>
      <c r="D382" s="150" t="s">
        <v>87</v>
      </c>
      <c r="E382" s="10"/>
      <c r="F382" s="10"/>
      <c r="G382" s="10"/>
      <c r="H382" s="10"/>
      <c r="I382" s="10"/>
    </row>
    <row r="383" spans="1:9" ht="25.5" x14ac:dyDescent="0.25">
      <c r="A383" s="151">
        <v>3226</v>
      </c>
      <c r="B383" s="152"/>
      <c r="C383" s="153"/>
      <c r="D383" s="150" t="s">
        <v>88</v>
      </c>
      <c r="E383" s="10"/>
      <c r="F383" s="10"/>
      <c r="G383" s="10"/>
      <c r="H383" s="10"/>
      <c r="I383" s="10"/>
    </row>
    <row r="384" spans="1:9" ht="25.5" x14ac:dyDescent="0.25">
      <c r="A384" s="151">
        <v>3227</v>
      </c>
      <c r="B384" s="152"/>
      <c r="C384" s="153"/>
      <c r="D384" s="150" t="s">
        <v>89</v>
      </c>
      <c r="E384" s="10"/>
      <c r="F384" s="10"/>
      <c r="G384" s="10"/>
      <c r="H384" s="10"/>
      <c r="I384" s="10"/>
    </row>
    <row r="385" spans="1:9" x14ac:dyDescent="0.25">
      <c r="A385" s="52">
        <v>323</v>
      </c>
      <c r="B385" s="53"/>
      <c r="C385" s="54"/>
      <c r="D385" s="55" t="s">
        <v>64</v>
      </c>
      <c r="E385" s="56">
        <f>SUM(E386:E394)</f>
        <v>0</v>
      </c>
      <c r="F385" s="56">
        <f>SUM(F386:F394)</f>
        <v>0</v>
      </c>
      <c r="G385" s="56">
        <f>SUM(G386:G394)</f>
        <v>0</v>
      </c>
      <c r="H385" s="56">
        <f>SUM(H386:H394)</f>
        <v>0</v>
      </c>
      <c r="I385" s="56">
        <f>SUM(I386:I394)</f>
        <v>0</v>
      </c>
    </row>
    <row r="386" spans="1:9" x14ac:dyDescent="0.25">
      <c r="A386" s="151">
        <v>3231</v>
      </c>
      <c r="B386" s="152"/>
      <c r="C386" s="153"/>
      <c r="D386" s="150" t="s">
        <v>90</v>
      </c>
      <c r="E386" s="10"/>
      <c r="F386" s="10"/>
      <c r="G386" s="10"/>
      <c r="H386" s="10"/>
      <c r="I386" s="10"/>
    </row>
    <row r="387" spans="1:9" ht="25.5" x14ac:dyDescent="0.25">
      <c r="A387" s="151">
        <v>3232</v>
      </c>
      <c r="B387" s="152"/>
      <c r="C387" s="153"/>
      <c r="D387" s="150" t="s">
        <v>91</v>
      </c>
      <c r="E387" s="10"/>
      <c r="F387" s="10"/>
      <c r="G387" s="10"/>
      <c r="H387" s="10"/>
      <c r="I387" s="10"/>
    </row>
    <row r="388" spans="1:9" x14ac:dyDescent="0.25">
      <c r="A388" s="151">
        <v>3233</v>
      </c>
      <c r="B388" s="152"/>
      <c r="C388" s="153"/>
      <c r="D388" s="150" t="s">
        <v>92</v>
      </c>
      <c r="E388" s="10"/>
      <c r="F388" s="10"/>
      <c r="G388" s="10"/>
      <c r="H388" s="10"/>
      <c r="I388" s="10"/>
    </row>
    <row r="389" spans="1:9" x14ac:dyDescent="0.25">
      <c r="A389" s="151">
        <v>3234</v>
      </c>
      <c r="B389" s="152"/>
      <c r="C389" s="153"/>
      <c r="D389" s="150" t="s">
        <v>93</v>
      </c>
      <c r="E389" s="10"/>
      <c r="F389" s="10"/>
      <c r="G389" s="10"/>
      <c r="H389" s="10"/>
      <c r="I389" s="10"/>
    </row>
    <row r="390" spans="1:9" x14ac:dyDescent="0.25">
      <c r="A390" s="151">
        <v>3235</v>
      </c>
      <c r="B390" s="152"/>
      <c r="C390" s="153"/>
      <c r="D390" s="150" t="s">
        <v>94</v>
      </c>
      <c r="E390" s="10"/>
      <c r="F390" s="10"/>
      <c r="G390" s="10"/>
      <c r="H390" s="10"/>
      <c r="I390" s="10"/>
    </row>
    <row r="391" spans="1:9" x14ac:dyDescent="0.25">
      <c r="A391" s="151">
        <v>3236</v>
      </c>
      <c r="B391" s="152"/>
      <c r="C391" s="153"/>
      <c r="D391" s="150" t="s">
        <v>95</v>
      </c>
      <c r="E391" s="10"/>
      <c r="F391" s="10"/>
      <c r="G391" s="10"/>
      <c r="H391" s="10"/>
      <c r="I391" s="10"/>
    </row>
    <row r="392" spans="1:9" x14ac:dyDescent="0.25">
      <c r="A392" s="151">
        <v>3237</v>
      </c>
      <c r="B392" s="152"/>
      <c r="C392" s="153"/>
      <c r="D392" s="150" t="s">
        <v>96</v>
      </c>
      <c r="E392" s="10"/>
      <c r="F392" s="10"/>
      <c r="G392" s="10"/>
      <c r="H392" s="10"/>
      <c r="I392" s="10"/>
    </row>
    <row r="393" spans="1:9" x14ac:dyDescent="0.25">
      <c r="A393" s="151">
        <v>3238</v>
      </c>
      <c r="B393" s="152"/>
      <c r="C393" s="153"/>
      <c r="D393" s="150" t="s">
        <v>97</v>
      </c>
      <c r="E393" s="10"/>
      <c r="F393" s="10"/>
      <c r="G393" s="10"/>
      <c r="H393" s="10"/>
      <c r="I393" s="10"/>
    </row>
    <row r="394" spans="1:9" x14ac:dyDescent="0.25">
      <c r="A394" s="151">
        <v>3239</v>
      </c>
      <c r="B394" s="152"/>
      <c r="C394" s="153"/>
      <c r="D394" s="150" t="s">
        <v>98</v>
      </c>
      <c r="E394" s="10"/>
      <c r="F394" s="10"/>
      <c r="G394" s="10"/>
      <c r="H394" s="10"/>
      <c r="I394" s="10"/>
    </row>
    <row r="395" spans="1:9" ht="25.5" x14ac:dyDescent="0.25">
      <c r="A395" s="52">
        <v>324</v>
      </c>
      <c r="B395" s="53"/>
      <c r="C395" s="54"/>
      <c r="D395" s="55" t="s">
        <v>99</v>
      </c>
      <c r="E395" s="56"/>
      <c r="F395" s="56"/>
      <c r="G395" s="56"/>
      <c r="H395" s="56"/>
      <c r="I395" s="56"/>
    </row>
    <row r="396" spans="1:9" ht="25.5" x14ac:dyDescent="0.25">
      <c r="A396" s="52">
        <v>329</v>
      </c>
      <c r="B396" s="53"/>
      <c r="C396" s="54"/>
      <c r="D396" s="55" t="s">
        <v>100</v>
      </c>
      <c r="E396" s="56">
        <v>0</v>
      </c>
      <c r="F396" s="56">
        <f>SUM(F397:F403)</f>
        <v>0</v>
      </c>
      <c r="G396" s="56">
        <v>0</v>
      </c>
      <c r="H396" s="56">
        <f>SUM(H397:H403)</f>
        <v>0</v>
      </c>
      <c r="I396" s="56">
        <f>SUM(I397:I403)</f>
        <v>0</v>
      </c>
    </row>
    <row r="397" spans="1:9" ht="38.25" x14ac:dyDescent="0.25">
      <c r="A397" s="151">
        <v>3291</v>
      </c>
      <c r="B397" s="152"/>
      <c r="C397" s="153"/>
      <c r="D397" s="150" t="s">
        <v>101</v>
      </c>
      <c r="E397" s="10"/>
      <c r="F397" s="10"/>
      <c r="G397" s="10"/>
      <c r="H397" s="10"/>
      <c r="I397" s="10"/>
    </row>
    <row r="398" spans="1:9" x14ac:dyDescent="0.25">
      <c r="A398" s="151">
        <v>3292</v>
      </c>
      <c r="B398" s="152"/>
      <c r="C398" s="153"/>
      <c r="D398" s="150" t="s">
        <v>102</v>
      </c>
      <c r="E398" s="10"/>
      <c r="F398" s="10"/>
      <c r="G398" s="10"/>
      <c r="H398" s="10"/>
      <c r="I398" s="10"/>
    </row>
    <row r="399" spans="1:9" x14ac:dyDescent="0.25">
      <c r="A399" s="151">
        <v>3293</v>
      </c>
      <c r="B399" s="152"/>
      <c r="C399" s="153"/>
      <c r="D399" s="150" t="s">
        <v>103</v>
      </c>
      <c r="E399" s="10"/>
      <c r="F399" s="10"/>
      <c r="G399" s="10"/>
      <c r="H399" s="10"/>
      <c r="I399" s="10"/>
    </row>
    <row r="400" spans="1:9" x14ac:dyDescent="0.25">
      <c r="A400" s="151">
        <v>3294</v>
      </c>
      <c r="B400" s="152"/>
      <c r="C400" s="153"/>
      <c r="D400" s="150" t="s">
        <v>104</v>
      </c>
      <c r="E400" s="10"/>
      <c r="F400" s="10"/>
      <c r="G400" s="10"/>
      <c r="H400" s="10"/>
      <c r="I400" s="10"/>
    </row>
    <row r="401" spans="1:9" x14ac:dyDescent="0.25">
      <c r="A401" s="151">
        <v>3295</v>
      </c>
      <c r="B401" s="152"/>
      <c r="C401" s="153"/>
      <c r="D401" s="150" t="s">
        <v>105</v>
      </c>
      <c r="E401" s="10"/>
      <c r="F401" s="10"/>
      <c r="G401" s="10"/>
      <c r="H401" s="10"/>
      <c r="I401" s="10"/>
    </row>
    <row r="402" spans="1:9" x14ac:dyDescent="0.25">
      <c r="A402" s="151">
        <v>3296</v>
      </c>
      <c r="B402" s="152"/>
      <c r="C402" s="153"/>
      <c r="D402" s="150" t="s">
        <v>106</v>
      </c>
      <c r="E402" s="10"/>
      <c r="F402" s="10"/>
      <c r="G402" s="10"/>
      <c r="H402" s="10"/>
      <c r="I402" s="10"/>
    </row>
    <row r="403" spans="1:9" ht="25.5" x14ac:dyDescent="0.25">
      <c r="A403" s="151">
        <v>3299</v>
      </c>
      <c r="B403" s="152"/>
      <c r="C403" s="153"/>
      <c r="D403" s="150" t="s">
        <v>65</v>
      </c>
      <c r="E403" s="10"/>
      <c r="F403" s="10"/>
      <c r="G403" s="10"/>
      <c r="H403" s="10"/>
      <c r="I403" s="10"/>
    </row>
    <row r="404" spans="1:9" ht="25.5" x14ac:dyDescent="0.25">
      <c r="A404" s="52">
        <v>324</v>
      </c>
      <c r="B404" s="53"/>
      <c r="C404" s="54"/>
      <c r="D404" s="55" t="s">
        <v>99</v>
      </c>
      <c r="E404" s="56"/>
      <c r="F404" s="56"/>
      <c r="G404" s="56"/>
      <c r="H404" s="56"/>
      <c r="I404" s="56"/>
    </row>
    <row r="405" spans="1:9" ht="25.5" x14ac:dyDescent="0.25">
      <c r="A405" s="52">
        <v>329</v>
      </c>
      <c r="B405" s="53"/>
      <c r="C405" s="54"/>
      <c r="D405" s="55" t="s">
        <v>100</v>
      </c>
      <c r="E405" s="56">
        <f>SUM(E406:E412)</f>
        <v>0</v>
      </c>
      <c r="F405" s="56">
        <f>SUM(F406:F412)</f>
        <v>0</v>
      </c>
      <c r="G405" s="56">
        <f>SUM(G406:G412)</f>
        <v>0</v>
      </c>
      <c r="H405" s="56">
        <f>SUM(H406:H412)</f>
        <v>0</v>
      </c>
      <c r="I405" s="56">
        <f>SUM(I406:I412)</f>
        <v>0</v>
      </c>
    </row>
    <row r="406" spans="1:9" ht="38.25" x14ac:dyDescent="0.25">
      <c r="A406" s="151">
        <v>3291</v>
      </c>
      <c r="B406" s="152"/>
      <c r="C406" s="153"/>
      <c r="D406" s="150" t="s">
        <v>101</v>
      </c>
      <c r="E406" s="10"/>
      <c r="F406" s="10"/>
      <c r="G406" s="10"/>
      <c r="H406" s="10"/>
      <c r="I406" s="10"/>
    </row>
    <row r="407" spans="1:9" x14ac:dyDescent="0.25">
      <c r="A407" s="151">
        <v>3292</v>
      </c>
      <c r="B407" s="152"/>
      <c r="C407" s="153"/>
      <c r="D407" s="150" t="s">
        <v>102</v>
      </c>
      <c r="E407" s="10"/>
      <c r="F407" s="10"/>
      <c r="G407" s="10"/>
      <c r="H407" s="10"/>
      <c r="I407" s="10"/>
    </row>
    <row r="408" spans="1:9" x14ac:dyDescent="0.25">
      <c r="A408" s="151">
        <v>3293</v>
      </c>
      <c r="B408" s="152"/>
      <c r="C408" s="153"/>
      <c r="D408" s="150" t="s">
        <v>103</v>
      </c>
      <c r="E408" s="10"/>
      <c r="F408" s="10"/>
      <c r="G408" s="10"/>
      <c r="H408" s="10"/>
      <c r="I408" s="10"/>
    </row>
    <row r="409" spans="1:9" x14ac:dyDescent="0.25">
      <c r="A409" s="151">
        <v>3294</v>
      </c>
      <c r="B409" s="152"/>
      <c r="C409" s="153"/>
      <c r="D409" s="150" t="s">
        <v>104</v>
      </c>
      <c r="E409" s="10"/>
      <c r="F409" s="10"/>
      <c r="G409" s="10"/>
      <c r="H409" s="10"/>
      <c r="I409" s="10"/>
    </row>
    <row r="410" spans="1:9" x14ac:dyDescent="0.25">
      <c r="A410" s="151">
        <v>3295</v>
      </c>
      <c r="B410" s="152"/>
      <c r="C410" s="153"/>
      <c r="D410" s="150" t="s">
        <v>105</v>
      </c>
      <c r="E410" s="10"/>
      <c r="F410" s="10"/>
      <c r="G410" s="10"/>
      <c r="H410" s="10"/>
      <c r="I410" s="10"/>
    </row>
    <row r="411" spans="1:9" x14ac:dyDescent="0.25">
      <c r="A411" s="151">
        <v>3296</v>
      </c>
      <c r="B411" s="152"/>
      <c r="C411" s="153"/>
      <c r="D411" s="150" t="s">
        <v>106</v>
      </c>
      <c r="E411" s="10"/>
      <c r="F411" s="10"/>
      <c r="G411" s="10"/>
      <c r="H411" s="10"/>
      <c r="I411" s="10"/>
    </row>
    <row r="412" spans="1:9" ht="25.5" x14ac:dyDescent="0.25">
      <c r="A412" s="151">
        <v>3299</v>
      </c>
      <c r="B412" s="152"/>
      <c r="C412" s="153"/>
      <c r="D412" s="150" t="s">
        <v>65</v>
      </c>
      <c r="E412" s="10"/>
      <c r="F412" s="10"/>
      <c r="G412" s="10"/>
      <c r="H412" s="10"/>
      <c r="I412" s="10"/>
    </row>
    <row r="413" spans="1:9" x14ac:dyDescent="0.25">
      <c r="A413" s="145">
        <v>34</v>
      </c>
      <c r="B413" s="146"/>
      <c r="C413" s="147"/>
      <c r="D413" s="57" t="s">
        <v>66</v>
      </c>
      <c r="E413" s="58">
        <f>SUM(E414)</f>
        <v>0</v>
      </c>
      <c r="F413" s="58">
        <f>SUM(F414)</f>
        <v>0</v>
      </c>
      <c r="G413" s="58">
        <f>SUM(G414)</f>
        <v>0</v>
      </c>
      <c r="H413" s="58">
        <f>SUM(H414)</f>
        <v>0</v>
      </c>
      <c r="I413" s="58">
        <f>SUM(I414)</f>
        <v>0</v>
      </c>
    </row>
    <row r="414" spans="1:9" x14ac:dyDescent="0.25">
      <c r="A414" s="52">
        <v>343</v>
      </c>
      <c r="B414" s="53"/>
      <c r="C414" s="54"/>
      <c r="D414" s="55" t="s">
        <v>67</v>
      </c>
      <c r="E414" s="56">
        <f>SUM(E415:E416)</f>
        <v>0</v>
      </c>
      <c r="F414" s="56">
        <f>SUM(F415:F416)</f>
        <v>0</v>
      </c>
      <c r="G414" s="56">
        <f>SUM(G415:G416)</f>
        <v>0</v>
      </c>
      <c r="H414" s="56">
        <f>SUM(H415:H416)</f>
        <v>0</v>
      </c>
      <c r="I414" s="56">
        <f>SUM(I415:I416)</f>
        <v>0</v>
      </c>
    </row>
    <row r="415" spans="1:9" ht="25.5" x14ac:dyDescent="0.25">
      <c r="A415" s="151">
        <v>3431</v>
      </c>
      <c r="B415" s="152"/>
      <c r="C415" s="153"/>
      <c r="D415" s="150" t="s">
        <v>107</v>
      </c>
      <c r="E415" s="10"/>
      <c r="F415" s="10"/>
      <c r="G415" s="10"/>
      <c r="H415" s="10"/>
      <c r="I415" s="10"/>
    </row>
    <row r="416" spans="1:9" x14ac:dyDescent="0.25">
      <c r="A416" s="151">
        <v>3433</v>
      </c>
      <c r="B416" s="152"/>
      <c r="C416" s="153"/>
      <c r="D416" s="150" t="s">
        <v>108</v>
      </c>
      <c r="E416" s="10"/>
      <c r="F416" s="10"/>
      <c r="G416" s="10"/>
      <c r="H416" s="10"/>
      <c r="I416" s="10"/>
    </row>
    <row r="417" spans="1:9" ht="38.25" x14ac:dyDescent="0.25">
      <c r="A417" s="145">
        <v>37</v>
      </c>
      <c r="B417" s="146"/>
      <c r="C417" s="147"/>
      <c r="D417" s="57" t="s">
        <v>68</v>
      </c>
      <c r="E417" s="58"/>
      <c r="F417" s="58">
        <f>SUM(F418)</f>
        <v>0</v>
      </c>
      <c r="G417" s="58">
        <f>SUM(G418)</f>
        <v>0</v>
      </c>
      <c r="H417" s="58">
        <f>SUM(H418)</f>
        <v>0</v>
      </c>
      <c r="I417" s="58">
        <f>SUM(I418)</f>
        <v>0</v>
      </c>
    </row>
    <row r="418" spans="1:9" ht="25.5" x14ac:dyDescent="0.25">
      <c r="A418" s="52">
        <v>372</v>
      </c>
      <c r="B418" s="53"/>
      <c r="C418" s="54"/>
      <c r="D418" s="55" t="s">
        <v>69</v>
      </c>
      <c r="E418" s="56"/>
      <c r="F418" s="56"/>
      <c r="G418" s="56"/>
      <c r="H418" s="56"/>
      <c r="I418" s="56"/>
    </row>
    <row r="419" spans="1:9" ht="25.5" x14ac:dyDescent="0.25">
      <c r="A419" s="151">
        <v>3721</v>
      </c>
      <c r="B419" s="152"/>
      <c r="C419" s="153"/>
      <c r="D419" s="150" t="s">
        <v>109</v>
      </c>
      <c r="E419" s="10"/>
      <c r="F419" s="10"/>
      <c r="G419" s="10"/>
      <c r="H419" s="10"/>
      <c r="I419" s="10"/>
    </row>
    <row r="420" spans="1:9" ht="25.5" x14ac:dyDescent="0.25">
      <c r="A420" s="151">
        <v>3722</v>
      </c>
      <c r="B420" s="152"/>
      <c r="C420" s="153"/>
      <c r="D420" s="150" t="s">
        <v>110</v>
      </c>
      <c r="E420" s="10"/>
      <c r="F420" s="10"/>
      <c r="G420" s="10"/>
      <c r="H420" s="10"/>
      <c r="I420" s="10"/>
    </row>
    <row r="421" spans="1:9" ht="38.25" x14ac:dyDescent="0.25">
      <c r="A421" s="62">
        <v>4</v>
      </c>
      <c r="B421" s="63"/>
      <c r="C421" s="64"/>
      <c r="D421" s="149" t="s">
        <v>56</v>
      </c>
      <c r="E421" s="66">
        <f>SUM(E423)</f>
        <v>345</v>
      </c>
      <c r="F421" s="66">
        <f t="shared" ref="F421:I421" si="3">SUM(F422)</f>
        <v>0</v>
      </c>
      <c r="G421" s="66">
        <f t="shared" si="3"/>
        <v>0</v>
      </c>
      <c r="H421" s="66">
        <f t="shared" si="3"/>
        <v>0</v>
      </c>
      <c r="I421" s="66">
        <f t="shared" si="3"/>
        <v>0</v>
      </c>
    </row>
    <row r="422" spans="1:9" ht="38.25" x14ac:dyDescent="0.25">
      <c r="A422" s="145">
        <v>42</v>
      </c>
      <c r="B422" s="146"/>
      <c r="C422" s="147"/>
      <c r="D422" s="57" t="s">
        <v>56</v>
      </c>
      <c r="E422" s="58"/>
      <c r="F422" s="58"/>
      <c r="G422" s="58"/>
      <c r="H422" s="58"/>
      <c r="I422" s="58"/>
    </row>
    <row r="423" spans="1:9" x14ac:dyDescent="0.25">
      <c r="A423" s="52">
        <v>422</v>
      </c>
      <c r="B423" s="53"/>
      <c r="C423" s="54"/>
      <c r="D423" s="55" t="s">
        <v>70</v>
      </c>
      <c r="E423" s="56">
        <f>SUM(E424:E429)</f>
        <v>345</v>
      </c>
      <c r="F423" s="56">
        <f>SUM(F424:F429)</f>
        <v>0</v>
      </c>
      <c r="G423" s="56">
        <f>SUM(G424:G429)</f>
        <v>0</v>
      </c>
      <c r="H423" s="56">
        <f>SUM(H424:H429)</f>
        <v>0</v>
      </c>
      <c r="I423" s="56">
        <f>SUM(I424:I429)</f>
        <v>0</v>
      </c>
    </row>
    <row r="424" spans="1:9" x14ac:dyDescent="0.25">
      <c r="A424" s="151">
        <v>4221</v>
      </c>
      <c r="B424" s="152"/>
      <c r="C424" s="153"/>
      <c r="D424" s="150" t="s">
        <v>111</v>
      </c>
      <c r="E424" s="10"/>
      <c r="F424" s="10"/>
      <c r="G424" s="10"/>
      <c r="H424" s="10"/>
      <c r="I424" s="10"/>
    </row>
    <row r="425" spans="1:9" x14ac:dyDescent="0.25">
      <c r="A425" s="151">
        <v>4222</v>
      </c>
      <c r="B425" s="152"/>
      <c r="C425" s="153"/>
      <c r="D425" s="150" t="s">
        <v>112</v>
      </c>
      <c r="E425" s="10"/>
      <c r="F425" s="10"/>
      <c r="G425" s="10"/>
      <c r="H425" s="10"/>
      <c r="I425" s="10"/>
    </row>
    <row r="426" spans="1:9" x14ac:dyDescent="0.25">
      <c r="A426" s="151">
        <v>4223</v>
      </c>
      <c r="B426" s="152"/>
      <c r="C426" s="153"/>
      <c r="D426" s="150" t="s">
        <v>113</v>
      </c>
      <c r="E426" s="10"/>
      <c r="F426" s="10"/>
      <c r="G426" s="10"/>
      <c r="H426" s="10"/>
      <c r="I426" s="10"/>
    </row>
    <row r="427" spans="1:9" x14ac:dyDescent="0.25">
      <c r="A427" s="151">
        <v>4225</v>
      </c>
      <c r="B427" s="152"/>
      <c r="C427" s="153"/>
      <c r="D427" s="150" t="s">
        <v>114</v>
      </c>
      <c r="E427" s="10"/>
      <c r="F427" s="10"/>
      <c r="G427" s="10"/>
      <c r="H427" s="10"/>
      <c r="I427" s="10"/>
    </row>
    <row r="428" spans="1:9" x14ac:dyDescent="0.25">
      <c r="A428" s="151">
        <v>4226</v>
      </c>
      <c r="B428" s="152"/>
      <c r="C428" s="153"/>
      <c r="D428" s="150" t="s">
        <v>115</v>
      </c>
      <c r="E428" s="10">
        <v>345</v>
      </c>
      <c r="F428" s="10"/>
      <c r="G428" s="10"/>
      <c r="H428" s="10"/>
      <c r="I428" s="10"/>
    </row>
    <row r="429" spans="1:9" ht="25.5" x14ac:dyDescent="0.25">
      <c r="A429" s="151">
        <v>4227</v>
      </c>
      <c r="B429" s="152"/>
      <c r="C429" s="153"/>
      <c r="D429" s="150" t="s">
        <v>116</v>
      </c>
      <c r="E429" s="10"/>
      <c r="F429" s="10"/>
      <c r="G429" s="10"/>
      <c r="H429" s="10"/>
      <c r="I429" s="10"/>
    </row>
    <row r="430" spans="1:9" ht="25.5" x14ac:dyDescent="0.25">
      <c r="A430" s="52">
        <v>424</v>
      </c>
      <c r="B430" s="53"/>
      <c r="C430" s="54"/>
      <c r="D430" s="55" t="s">
        <v>71</v>
      </c>
      <c r="E430" s="56">
        <f>SUM(E431)</f>
        <v>0</v>
      </c>
      <c r="F430" s="56">
        <f>SUM(F431)</f>
        <v>0</v>
      </c>
      <c r="G430" s="56">
        <f>SUM(G431)</f>
        <v>0</v>
      </c>
      <c r="H430" s="56">
        <f>SUM(H431)</f>
        <v>0</v>
      </c>
      <c r="I430" s="56">
        <f>SUM(I431)</f>
        <v>0</v>
      </c>
    </row>
    <row r="431" spans="1:9" x14ac:dyDescent="0.25">
      <c r="A431" s="151">
        <v>4241</v>
      </c>
      <c r="B431" s="152"/>
      <c r="C431" s="153"/>
      <c r="D431" s="150" t="s">
        <v>117</v>
      </c>
      <c r="E431" s="10"/>
      <c r="F431" s="10"/>
      <c r="G431" s="10"/>
      <c r="H431" s="10"/>
      <c r="I431" s="10"/>
    </row>
    <row r="432" spans="1:9" x14ac:dyDescent="0.25">
      <c r="A432" s="151"/>
      <c r="B432" s="152"/>
      <c r="C432" s="153"/>
      <c r="D432" s="67" t="s">
        <v>118</v>
      </c>
      <c r="E432" s="68">
        <f>SUM(E371+E421)</f>
        <v>2352</v>
      </c>
      <c r="F432" s="68">
        <f>F370</f>
        <v>0</v>
      </c>
      <c r="G432" s="68">
        <f>G370</f>
        <v>2562</v>
      </c>
      <c r="H432" s="68">
        <f>SUM(H371+H421)</f>
        <v>2562</v>
      </c>
      <c r="I432" s="68">
        <f>SUM(I371+I421)</f>
        <v>2562</v>
      </c>
    </row>
    <row r="433" spans="1:9" x14ac:dyDescent="0.25">
      <c r="A433" s="151"/>
      <c r="B433" s="152"/>
      <c r="C433" s="153"/>
      <c r="D433" s="150"/>
      <c r="E433" s="10"/>
      <c r="F433" s="10"/>
      <c r="G433" s="10"/>
      <c r="H433" s="10"/>
      <c r="I433" s="10"/>
    </row>
    <row r="434" spans="1:9" x14ac:dyDescent="0.25">
      <c r="A434" s="206" t="s">
        <v>121</v>
      </c>
      <c r="B434" s="207"/>
      <c r="C434" s="208"/>
      <c r="D434" s="148" t="s">
        <v>40</v>
      </c>
      <c r="E434" s="10"/>
      <c r="F434" s="10"/>
      <c r="G434" s="10"/>
      <c r="H434" s="10"/>
      <c r="I434" s="10"/>
    </row>
    <row r="435" spans="1:9" x14ac:dyDescent="0.25">
      <c r="A435" s="206" t="s">
        <v>174</v>
      </c>
      <c r="B435" s="207"/>
      <c r="C435" s="208"/>
      <c r="D435" s="148" t="s">
        <v>179</v>
      </c>
      <c r="E435" s="10"/>
      <c r="F435" s="10"/>
      <c r="G435" s="10"/>
      <c r="H435" s="10"/>
      <c r="I435" s="10"/>
    </row>
    <row r="436" spans="1:9" x14ac:dyDescent="0.25">
      <c r="A436" s="104"/>
      <c r="B436" s="104"/>
      <c r="C436" s="105">
        <v>52</v>
      </c>
      <c r="D436" s="105" t="s">
        <v>53</v>
      </c>
      <c r="E436" s="106">
        <v>12540</v>
      </c>
      <c r="F436" s="107">
        <v>6968</v>
      </c>
      <c r="G436" s="107">
        <v>5310</v>
      </c>
      <c r="H436" s="107">
        <v>5310</v>
      </c>
      <c r="I436" s="107">
        <v>5310</v>
      </c>
    </row>
    <row r="437" spans="1:9" x14ac:dyDescent="0.25">
      <c r="A437" s="209">
        <v>3</v>
      </c>
      <c r="B437" s="210"/>
      <c r="C437" s="211"/>
      <c r="D437" s="149" t="s">
        <v>23</v>
      </c>
      <c r="E437" s="66">
        <f>SUM(E438)</f>
        <v>12540</v>
      </c>
      <c r="F437" s="66">
        <f>SUM(F438)</f>
        <v>6968</v>
      </c>
      <c r="G437" s="66">
        <f>SUM(G438)</f>
        <v>5310</v>
      </c>
      <c r="H437" s="66">
        <f>SUM(H438)</f>
        <v>5310</v>
      </c>
      <c r="I437" s="66">
        <f>SUM(I438)</f>
        <v>5310</v>
      </c>
    </row>
    <row r="438" spans="1:9" x14ac:dyDescent="0.25">
      <c r="A438" s="212">
        <v>32</v>
      </c>
      <c r="B438" s="213"/>
      <c r="C438" s="214"/>
      <c r="D438" s="57" t="s">
        <v>35</v>
      </c>
      <c r="E438" s="58">
        <f>SUM(E439+E444+E452+E462+E463)</f>
        <v>12540</v>
      </c>
      <c r="F438" s="58">
        <f>SUM(F439+F444+F452+F462+F463)</f>
        <v>6968</v>
      </c>
      <c r="G438" s="58">
        <f>SUM(G439+G444+G452+G462+G463)</f>
        <v>5310</v>
      </c>
      <c r="H438" s="58">
        <v>5310</v>
      </c>
      <c r="I438" s="58">
        <v>5310</v>
      </c>
    </row>
    <row r="439" spans="1:9" x14ac:dyDescent="0.25">
      <c r="A439" s="52">
        <v>321</v>
      </c>
      <c r="B439" s="53"/>
      <c r="C439" s="54"/>
      <c r="D439" s="55" t="s">
        <v>62</v>
      </c>
      <c r="E439" s="56">
        <f>SUM(E440:E443)</f>
        <v>0</v>
      </c>
      <c r="F439" s="56">
        <f>SUM(F440:F443)</f>
        <v>0</v>
      </c>
      <c r="G439" s="56">
        <f>SUM(G440:G443)</f>
        <v>0</v>
      </c>
      <c r="H439" s="56">
        <f>SUM(H440:H443)</f>
        <v>0</v>
      </c>
      <c r="I439" s="56">
        <f>SUM(I440:I443)</f>
        <v>0</v>
      </c>
    </row>
    <row r="440" spans="1:9" x14ac:dyDescent="0.25">
      <c r="A440" s="151">
        <v>3211</v>
      </c>
      <c r="B440" s="152"/>
      <c r="C440" s="153"/>
      <c r="D440" s="150" t="s">
        <v>79</v>
      </c>
      <c r="E440" s="10"/>
      <c r="F440" s="10"/>
      <c r="G440" s="10"/>
      <c r="H440" s="10"/>
      <c r="I440" s="10"/>
    </row>
    <row r="441" spans="1:9" ht="25.5" x14ac:dyDescent="0.25">
      <c r="A441" s="151">
        <v>3212</v>
      </c>
      <c r="B441" s="152"/>
      <c r="C441" s="153"/>
      <c r="D441" s="150" t="s">
        <v>152</v>
      </c>
      <c r="E441" s="10"/>
      <c r="F441" s="10"/>
      <c r="G441" s="10"/>
      <c r="H441" s="10"/>
      <c r="I441" s="10"/>
    </row>
    <row r="442" spans="1:9" x14ac:dyDescent="0.25">
      <c r="A442" s="151">
        <v>3213</v>
      </c>
      <c r="B442" s="152"/>
      <c r="C442" s="153"/>
      <c r="D442" s="150" t="s">
        <v>81</v>
      </c>
      <c r="E442" s="10"/>
      <c r="F442" s="10"/>
      <c r="G442" s="10"/>
      <c r="H442" s="10"/>
      <c r="I442" s="10"/>
    </row>
    <row r="443" spans="1:9" ht="25.5" x14ac:dyDescent="0.25">
      <c r="A443" s="151">
        <v>3214</v>
      </c>
      <c r="B443" s="152"/>
      <c r="C443" s="153"/>
      <c r="D443" s="150" t="s">
        <v>82</v>
      </c>
      <c r="E443" s="10"/>
      <c r="F443" s="10"/>
      <c r="G443" s="10"/>
      <c r="H443" s="10"/>
      <c r="I443" s="10"/>
    </row>
    <row r="444" spans="1:9" x14ac:dyDescent="0.25">
      <c r="A444" s="52">
        <v>322</v>
      </c>
      <c r="B444" s="53"/>
      <c r="C444" s="54"/>
      <c r="D444" s="55" t="s">
        <v>63</v>
      </c>
      <c r="E444" s="56">
        <f>SUM(E445:E451)</f>
        <v>12540</v>
      </c>
      <c r="F444" s="56">
        <f>SUM(F445:F451)</f>
        <v>6968</v>
      </c>
      <c r="G444" s="56">
        <f>SUM(G445:G451)</f>
        <v>5310</v>
      </c>
      <c r="H444" s="56">
        <f>SUM(H445:H451)</f>
        <v>0</v>
      </c>
      <c r="I444" s="56">
        <f>SUM(I445:I451)</f>
        <v>0</v>
      </c>
    </row>
    <row r="445" spans="1:9" ht="25.5" x14ac:dyDescent="0.25">
      <c r="A445" s="151">
        <v>3221</v>
      </c>
      <c r="B445" s="152"/>
      <c r="C445" s="153"/>
      <c r="D445" s="150" t="s">
        <v>83</v>
      </c>
      <c r="E445" s="10">
        <v>3000</v>
      </c>
      <c r="F445" s="10">
        <v>3484</v>
      </c>
      <c r="G445" s="10">
        <v>2655</v>
      </c>
      <c r="H445" s="10"/>
      <c r="I445" s="10"/>
    </row>
    <row r="446" spans="1:9" x14ac:dyDescent="0.25">
      <c r="A446" s="151">
        <v>3222</v>
      </c>
      <c r="B446" s="152"/>
      <c r="C446" s="153"/>
      <c r="D446" s="150" t="s">
        <v>84</v>
      </c>
      <c r="E446" s="10">
        <v>9540</v>
      </c>
      <c r="F446" s="10">
        <v>3484</v>
      </c>
      <c r="G446" s="10">
        <v>2655</v>
      </c>
      <c r="H446" s="10"/>
      <c r="I446" s="10"/>
    </row>
    <row r="447" spans="1:9" x14ac:dyDescent="0.25">
      <c r="A447" s="151">
        <v>3223</v>
      </c>
      <c r="B447" s="152"/>
      <c r="C447" s="153"/>
      <c r="D447" s="150" t="s">
        <v>85</v>
      </c>
      <c r="E447" s="10"/>
      <c r="F447" s="10"/>
      <c r="G447" s="10"/>
      <c r="H447" s="10"/>
      <c r="I447" s="10"/>
    </row>
    <row r="448" spans="1:9" ht="25.5" x14ac:dyDescent="0.25">
      <c r="A448" s="151">
        <v>3224</v>
      </c>
      <c r="B448" s="152"/>
      <c r="C448" s="153"/>
      <c r="D448" s="150" t="s">
        <v>86</v>
      </c>
      <c r="E448" s="10"/>
      <c r="F448" s="10"/>
      <c r="G448" s="10"/>
      <c r="H448" s="10"/>
      <c r="I448" s="10"/>
    </row>
    <row r="449" spans="1:9" x14ac:dyDescent="0.25">
      <c r="A449" s="151">
        <v>3225</v>
      </c>
      <c r="B449" s="152"/>
      <c r="C449" s="153"/>
      <c r="D449" s="150" t="s">
        <v>87</v>
      </c>
      <c r="E449" s="10"/>
      <c r="F449" s="10"/>
      <c r="G449" s="10"/>
      <c r="H449" s="10"/>
      <c r="I449" s="10"/>
    </row>
    <row r="450" spans="1:9" ht="25.5" x14ac:dyDescent="0.25">
      <c r="A450" s="151">
        <v>3226</v>
      </c>
      <c r="B450" s="152"/>
      <c r="C450" s="153"/>
      <c r="D450" s="150" t="s">
        <v>88</v>
      </c>
      <c r="E450" s="10"/>
      <c r="F450" s="10"/>
      <c r="G450" s="10"/>
      <c r="H450" s="10"/>
      <c r="I450" s="10"/>
    </row>
    <row r="451" spans="1:9" ht="25.5" x14ac:dyDescent="0.25">
      <c r="A451" s="151">
        <v>3227</v>
      </c>
      <c r="B451" s="152"/>
      <c r="C451" s="153"/>
      <c r="D451" s="150" t="s">
        <v>89</v>
      </c>
      <c r="E451" s="10"/>
      <c r="F451" s="10"/>
      <c r="G451" s="10"/>
      <c r="H451" s="10"/>
      <c r="I451" s="10"/>
    </row>
    <row r="452" spans="1:9" x14ac:dyDescent="0.25">
      <c r="A452" s="52">
        <v>323</v>
      </c>
      <c r="B452" s="53"/>
      <c r="C452" s="54"/>
      <c r="D452" s="55" t="s">
        <v>64</v>
      </c>
      <c r="E452" s="56">
        <f>SUM(E453:E461)</f>
        <v>0</v>
      </c>
      <c r="F452" s="56">
        <f>SUM(F453:F461)</f>
        <v>0</v>
      </c>
      <c r="G452" s="56">
        <f>SUM(G453:G461)</f>
        <v>0</v>
      </c>
      <c r="H452" s="56">
        <f>SUM(H453:H461)</f>
        <v>0</v>
      </c>
      <c r="I452" s="56">
        <f>SUM(I453:I461)</f>
        <v>0</v>
      </c>
    </row>
    <row r="453" spans="1:9" x14ac:dyDescent="0.25">
      <c r="A453" s="151">
        <v>3231</v>
      </c>
      <c r="B453" s="152"/>
      <c r="C453" s="153"/>
      <c r="D453" s="150" t="s">
        <v>90</v>
      </c>
      <c r="E453" s="10"/>
      <c r="F453" s="10"/>
      <c r="G453" s="10"/>
      <c r="H453" s="10"/>
      <c r="I453" s="10"/>
    </row>
    <row r="454" spans="1:9" ht="25.5" x14ac:dyDescent="0.25">
      <c r="A454" s="151">
        <v>3232</v>
      </c>
      <c r="B454" s="152"/>
      <c r="C454" s="153"/>
      <c r="D454" s="150" t="s">
        <v>91</v>
      </c>
      <c r="E454" s="10"/>
      <c r="F454" s="10"/>
      <c r="G454" s="10"/>
      <c r="H454" s="10"/>
      <c r="I454" s="10"/>
    </row>
    <row r="455" spans="1:9" x14ac:dyDescent="0.25">
      <c r="A455" s="151">
        <v>3233</v>
      </c>
      <c r="B455" s="152"/>
      <c r="C455" s="153"/>
      <c r="D455" s="150" t="s">
        <v>92</v>
      </c>
      <c r="E455" s="10"/>
      <c r="F455" s="10"/>
      <c r="G455" s="10"/>
      <c r="H455" s="10"/>
      <c r="I455" s="10"/>
    </row>
    <row r="456" spans="1:9" x14ac:dyDescent="0.25">
      <c r="A456" s="151">
        <v>3234</v>
      </c>
      <c r="B456" s="152"/>
      <c r="C456" s="153"/>
      <c r="D456" s="150" t="s">
        <v>93</v>
      </c>
      <c r="E456" s="10"/>
      <c r="F456" s="10"/>
      <c r="G456" s="10"/>
      <c r="H456" s="10"/>
      <c r="I456" s="10"/>
    </row>
    <row r="457" spans="1:9" x14ac:dyDescent="0.25">
      <c r="A457" s="151">
        <v>3235</v>
      </c>
      <c r="B457" s="152"/>
      <c r="C457" s="153"/>
      <c r="D457" s="150" t="s">
        <v>94</v>
      </c>
      <c r="E457" s="10"/>
      <c r="F457" s="10"/>
      <c r="G457" s="10"/>
      <c r="H457" s="10"/>
      <c r="I457" s="10"/>
    </row>
    <row r="458" spans="1:9" x14ac:dyDescent="0.25">
      <c r="A458" s="151">
        <v>3236</v>
      </c>
      <c r="B458" s="152"/>
      <c r="C458" s="153"/>
      <c r="D458" s="150" t="s">
        <v>95</v>
      </c>
      <c r="E458" s="10"/>
      <c r="F458" s="10"/>
      <c r="G458" s="10"/>
      <c r="H458" s="10"/>
      <c r="I458" s="10"/>
    </row>
    <row r="459" spans="1:9" x14ac:dyDescent="0.25">
      <c r="A459" s="151">
        <v>3237</v>
      </c>
      <c r="B459" s="152"/>
      <c r="C459" s="153"/>
      <c r="D459" s="150" t="s">
        <v>96</v>
      </c>
      <c r="E459" s="10"/>
      <c r="F459" s="10"/>
      <c r="G459" s="10"/>
      <c r="H459" s="10"/>
      <c r="I459" s="10"/>
    </row>
    <row r="460" spans="1:9" x14ac:dyDescent="0.25">
      <c r="A460" s="151">
        <v>3238</v>
      </c>
      <c r="B460" s="152"/>
      <c r="C460" s="153"/>
      <c r="D460" s="150" t="s">
        <v>97</v>
      </c>
      <c r="E460" s="10"/>
      <c r="F460" s="10"/>
      <c r="G460" s="10"/>
      <c r="H460" s="10"/>
      <c r="I460" s="10"/>
    </row>
    <row r="461" spans="1:9" x14ac:dyDescent="0.25">
      <c r="A461" s="151">
        <v>3239</v>
      </c>
      <c r="B461" s="152"/>
      <c r="C461" s="153"/>
      <c r="D461" s="150" t="s">
        <v>98</v>
      </c>
      <c r="E461" s="10"/>
      <c r="F461" s="10"/>
      <c r="G461" s="10"/>
      <c r="H461" s="10"/>
      <c r="I461" s="10"/>
    </row>
    <row r="462" spans="1:9" ht="25.5" x14ac:dyDescent="0.25">
      <c r="A462" s="52">
        <v>324</v>
      </c>
      <c r="B462" s="53"/>
      <c r="C462" s="54"/>
      <c r="D462" s="55" t="s">
        <v>99</v>
      </c>
      <c r="E462" s="56"/>
      <c r="F462" s="56"/>
      <c r="G462" s="56"/>
      <c r="H462" s="56"/>
      <c r="I462" s="56"/>
    </row>
    <row r="463" spans="1:9" ht="25.5" x14ac:dyDescent="0.25">
      <c r="A463" s="52">
        <v>329</v>
      </c>
      <c r="B463" s="53"/>
      <c r="C463" s="54"/>
      <c r="D463" s="55" t="s">
        <v>100</v>
      </c>
      <c r="E463" s="56">
        <v>0</v>
      </c>
      <c r="F463" s="56">
        <f>SUM(F464:F470)</f>
        <v>0</v>
      </c>
      <c r="G463" s="56">
        <v>0</v>
      </c>
      <c r="H463" s="56">
        <f>SUM(H464:H470)</f>
        <v>0</v>
      </c>
      <c r="I463" s="56">
        <f>SUM(I464:I470)</f>
        <v>0</v>
      </c>
    </row>
    <row r="464" spans="1:9" ht="38.25" x14ac:dyDescent="0.25">
      <c r="A464" s="151">
        <v>3291</v>
      </c>
      <c r="B464" s="152"/>
      <c r="C464" s="153"/>
      <c r="D464" s="150" t="s">
        <v>101</v>
      </c>
      <c r="E464" s="10"/>
      <c r="F464" s="10"/>
      <c r="G464" s="10"/>
      <c r="H464" s="10"/>
      <c r="I464" s="10"/>
    </row>
    <row r="465" spans="1:9" x14ac:dyDescent="0.25">
      <c r="A465" s="151">
        <v>3292</v>
      </c>
      <c r="B465" s="152"/>
      <c r="C465" s="153"/>
      <c r="D465" s="150" t="s">
        <v>102</v>
      </c>
      <c r="E465" s="10"/>
      <c r="F465" s="10"/>
      <c r="G465" s="10"/>
      <c r="H465" s="10"/>
      <c r="I465" s="10"/>
    </row>
    <row r="466" spans="1:9" x14ac:dyDescent="0.25">
      <c r="A466" s="151">
        <v>3293</v>
      </c>
      <c r="B466" s="152"/>
      <c r="C466" s="153"/>
      <c r="D466" s="150" t="s">
        <v>103</v>
      </c>
      <c r="E466" s="10"/>
      <c r="F466" s="10"/>
      <c r="G466" s="10"/>
      <c r="H466" s="10"/>
      <c r="I466" s="10"/>
    </row>
    <row r="467" spans="1:9" x14ac:dyDescent="0.25">
      <c r="A467" s="151">
        <v>3294</v>
      </c>
      <c r="B467" s="152"/>
      <c r="C467" s="153"/>
      <c r="D467" s="150" t="s">
        <v>104</v>
      </c>
      <c r="E467" s="10"/>
      <c r="F467" s="10"/>
      <c r="G467" s="10"/>
      <c r="H467" s="10"/>
      <c r="I467" s="10"/>
    </row>
    <row r="468" spans="1:9" x14ac:dyDescent="0.25">
      <c r="A468" s="151">
        <v>3295</v>
      </c>
      <c r="B468" s="152"/>
      <c r="C468" s="153"/>
      <c r="D468" s="150" t="s">
        <v>105</v>
      </c>
      <c r="E468" s="10"/>
      <c r="F468" s="10"/>
      <c r="G468" s="10"/>
      <c r="H468" s="10"/>
      <c r="I468" s="10"/>
    </row>
    <row r="469" spans="1:9" x14ac:dyDescent="0.25">
      <c r="A469" s="151">
        <v>3296</v>
      </c>
      <c r="B469" s="152"/>
      <c r="C469" s="153"/>
      <c r="D469" s="150" t="s">
        <v>106</v>
      </c>
      <c r="E469" s="10"/>
      <c r="F469" s="10"/>
      <c r="G469" s="10"/>
      <c r="H469" s="10"/>
      <c r="I469" s="10"/>
    </row>
    <row r="470" spans="1:9" ht="25.5" x14ac:dyDescent="0.25">
      <c r="A470" s="151">
        <v>3299</v>
      </c>
      <c r="B470" s="152"/>
      <c r="C470" s="153"/>
      <c r="D470" s="150" t="s">
        <v>65</v>
      </c>
      <c r="E470" s="10"/>
      <c r="F470" s="10"/>
      <c r="G470" s="10"/>
      <c r="H470" s="10"/>
      <c r="I470" s="10"/>
    </row>
    <row r="471" spans="1:9" x14ac:dyDescent="0.25">
      <c r="A471" s="151"/>
      <c r="B471" s="152"/>
      <c r="C471" s="153"/>
      <c r="D471" s="67" t="s">
        <v>118</v>
      </c>
      <c r="E471" s="68">
        <f>E437</f>
        <v>12540</v>
      </c>
      <c r="F471" s="68">
        <f>F437</f>
        <v>6968</v>
      </c>
      <c r="G471" s="68">
        <f>G437</f>
        <v>5310</v>
      </c>
      <c r="H471" s="68">
        <f>H437</f>
        <v>5310</v>
      </c>
      <c r="I471" s="68">
        <f>I437</f>
        <v>5310</v>
      </c>
    </row>
    <row r="472" spans="1:9" x14ac:dyDescent="0.25">
      <c r="A472" s="151"/>
      <c r="B472" s="152"/>
      <c r="C472" s="153"/>
      <c r="D472" s="150"/>
      <c r="E472" s="10"/>
      <c r="F472" s="10"/>
      <c r="G472" s="10"/>
      <c r="H472" s="10"/>
      <c r="I472" s="10"/>
    </row>
    <row r="473" spans="1:9" x14ac:dyDescent="0.25">
      <c r="A473" s="206" t="s">
        <v>121</v>
      </c>
      <c r="B473" s="207"/>
      <c r="C473" s="208"/>
      <c r="D473" s="148" t="s">
        <v>40</v>
      </c>
      <c r="E473" s="10"/>
      <c r="F473" s="10"/>
      <c r="G473" s="10"/>
      <c r="H473" s="10"/>
      <c r="I473" s="10"/>
    </row>
    <row r="474" spans="1:9" x14ac:dyDescent="0.25">
      <c r="A474" s="206" t="s">
        <v>180</v>
      </c>
      <c r="B474" s="207"/>
      <c r="C474" s="208"/>
      <c r="D474" s="148" t="s">
        <v>181</v>
      </c>
      <c r="E474" s="10"/>
      <c r="F474" s="10"/>
      <c r="G474" s="10"/>
      <c r="H474" s="10"/>
      <c r="I474" s="10"/>
    </row>
    <row r="475" spans="1:9" x14ac:dyDescent="0.25">
      <c r="A475" s="104"/>
      <c r="B475" s="104"/>
      <c r="C475" s="105">
        <v>52</v>
      </c>
      <c r="D475" s="105" t="s">
        <v>53</v>
      </c>
      <c r="E475" s="106">
        <v>55655</v>
      </c>
      <c r="F475" s="107">
        <v>57355</v>
      </c>
      <c r="G475" s="107">
        <v>73251</v>
      </c>
      <c r="H475" s="107">
        <v>73251</v>
      </c>
      <c r="I475" s="107">
        <v>73251</v>
      </c>
    </row>
    <row r="476" spans="1:9" x14ac:dyDescent="0.25">
      <c r="A476" s="209">
        <v>3</v>
      </c>
      <c r="B476" s="210"/>
      <c r="C476" s="211"/>
      <c r="D476" s="149" t="s">
        <v>23</v>
      </c>
      <c r="E476" s="66">
        <f>SUM(E477+E487)</f>
        <v>55655</v>
      </c>
      <c r="F476" s="66">
        <f>SUM(F477+F487)</f>
        <v>57355</v>
      </c>
      <c r="G476" s="66">
        <f>SUM(G477+G487)</f>
        <v>73251</v>
      </c>
      <c r="H476" s="66">
        <f>SUM(H477+H487)</f>
        <v>73251</v>
      </c>
      <c r="I476" s="66">
        <f>SUM(I477+I487)</f>
        <v>73251</v>
      </c>
    </row>
    <row r="477" spans="1:9" x14ac:dyDescent="0.25">
      <c r="A477" s="212">
        <v>31</v>
      </c>
      <c r="B477" s="213"/>
      <c r="C477" s="214"/>
      <c r="D477" s="57" t="s">
        <v>24</v>
      </c>
      <c r="E477" s="58">
        <f>SUM(E478+E482+E484)</f>
        <v>46135</v>
      </c>
      <c r="F477" s="58">
        <f>SUM(F478+F482+F484)</f>
        <v>47574</v>
      </c>
      <c r="G477" s="58">
        <f>SUM(G478+G482+G484)</f>
        <v>56199</v>
      </c>
      <c r="H477" s="58">
        <v>56199</v>
      </c>
      <c r="I477" s="58">
        <v>56199</v>
      </c>
    </row>
    <row r="478" spans="1:9" x14ac:dyDescent="0.25">
      <c r="A478" s="52">
        <v>311</v>
      </c>
      <c r="B478" s="53"/>
      <c r="C478" s="54"/>
      <c r="D478" s="55" t="s">
        <v>60</v>
      </c>
      <c r="E478" s="56">
        <f>SUM(E479:E481)</f>
        <v>38439</v>
      </c>
      <c r="F478" s="56">
        <f>SUM(F479:F481)</f>
        <v>38291</v>
      </c>
      <c r="G478" s="56">
        <f>SUM(G479:G481)</f>
        <v>45334</v>
      </c>
      <c r="H478" s="56"/>
      <c r="I478" s="56"/>
    </row>
    <row r="479" spans="1:9" x14ac:dyDescent="0.25">
      <c r="A479" s="151">
        <v>3111</v>
      </c>
      <c r="B479" s="152"/>
      <c r="C479" s="153"/>
      <c r="D479" s="150" t="s">
        <v>72</v>
      </c>
      <c r="E479" s="10">
        <v>38439</v>
      </c>
      <c r="F479" s="10">
        <v>38291</v>
      </c>
      <c r="G479" s="10">
        <v>45334</v>
      </c>
      <c r="H479" s="10"/>
      <c r="I479" s="10"/>
    </row>
    <row r="480" spans="1:9" x14ac:dyDescent="0.25">
      <c r="A480" s="151">
        <v>3113</v>
      </c>
      <c r="B480" s="152"/>
      <c r="C480" s="153"/>
      <c r="D480" s="150" t="s">
        <v>73</v>
      </c>
      <c r="E480" s="10"/>
      <c r="F480" s="10"/>
      <c r="G480" s="10"/>
      <c r="H480" s="10"/>
      <c r="I480" s="10"/>
    </row>
    <row r="481" spans="1:9" x14ac:dyDescent="0.25">
      <c r="A481" s="151">
        <v>3114</v>
      </c>
      <c r="B481" s="152"/>
      <c r="C481" s="153"/>
      <c r="D481" s="150" t="s">
        <v>74</v>
      </c>
      <c r="E481" s="10"/>
      <c r="F481" s="10"/>
      <c r="G481" s="10"/>
      <c r="H481" s="10"/>
      <c r="I481" s="10"/>
    </row>
    <row r="482" spans="1:9" x14ac:dyDescent="0.25">
      <c r="A482" s="52">
        <v>312</v>
      </c>
      <c r="B482" s="53"/>
      <c r="C482" s="54"/>
      <c r="D482" s="55" t="s">
        <v>75</v>
      </c>
      <c r="E482" s="56">
        <f>SUM(E483)</f>
        <v>1354</v>
      </c>
      <c r="F482" s="56">
        <f>SUM(F483)</f>
        <v>1513</v>
      </c>
      <c r="G482" s="56">
        <f>SUM(G483)</f>
        <v>2230</v>
      </c>
      <c r="H482" s="56">
        <f>SUM(H483)</f>
        <v>0</v>
      </c>
      <c r="I482" s="56">
        <f>SUM(I483)</f>
        <v>0</v>
      </c>
    </row>
    <row r="483" spans="1:9" x14ac:dyDescent="0.25">
      <c r="A483" s="151">
        <v>3121</v>
      </c>
      <c r="B483" s="152"/>
      <c r="C483" s="153"/>
      <c r="D483" s="150" t="s">
        <v>76</v>
      </c>
      <c r="E483" s="10">
        <v>1354</v>
      </c>
      <c r="F483" s="10">
        <v>1513</v>
      </c>
      <c r="G483" s="10">
        <v>2230</v>
      </c>
      <c r="H483" s="10"/>
      <c r="I483" s="10"/>
    </row>
    <row r="484" spans="1:9" x14ac:dyDescent="0.25">
      <c r="A484" s="52">
        <v>313</v>
      </c>
      <c r="B484" s="53"/>
      <c r="C484" s="54"/>
      <c r="D484" s="55" t="s">
        <v>61</v>
      </c>
      <c r="E484" s="56">
        <f>SUM(E485:E486)</f>
        <v>6342</v>
      </c>
      <c r="F484" s="56">
        <f>SUM(F485:F486)</f>
        <v>7770</v>
      </c>
      <c r="G484" s="56">
        <f>SUM(G485:G486)</f>
        <v>8635</v>
      </c>
      <c r="H484" s="56"/>
      <c r="I484" s="56"/>
    </row>
    <row r="485" spans="1:9" x14ac:dyDescent="0.25">
      <c r="A485" s="151">
        <v>3131</v>
      </c>
      <c r="B485" s="152"/>
      <c r="C485" s="153"/>
      <c r="D485" s="150" t="s">
        <v>77</v>
      </c>
      <c r="E485" s="10"/>
      <c r="F485" s="10"/>
      <c r="G485" s="10"/>
      <c r="H485" s="10"/>
      <c r="I485" s="10"/>
    </row>
    <row r="486" spans="1:9" ht="25.5" x14ac:dyDescent="0.25">
      <c r="A486" s="151">
        <v>3132</v>
      </c>
      <c r="B486" s="152"/>
      <c r="C486" s="153"/>
      <c r="D486" s="150" t="s">
        <v>78</v>
      </c>
      <c r="E486" s="10">
        <v>6342</v>
      </c>
      <c r="F486" s="10">
        <v>7770</v>
      </c>
      <c r="G486" s="10">
        <v>8635</v>
      </c>
      <c r="H486" s="10"/>
      <c r="I486" s="10"/>
    </row>
    <row r="487" spans="1:9" x14ac:dyDescent="0.25">
      <c r="A487" s="212">
        <v>32</v>
      </c>
      <c r="B487" s="213"/>
      <c r="C487" s="214"/>
      <c r="D487" s="57" t="s">
        <v>35</v>
      </c>
      <c r="E487" s="58">
        <f>SUM(E488+E493+E501+E511+E512)</f>
        <v>9520</v>
      </c>
      <c r="F487" s="58">
        <f>SUM(F488+F493+F501+F511+F512)</f>
        <v>9781</v>
      </c>
      <c r="G487" s="58">
        <f>SUM(G488+G493+G501+G511+G512)</f>
        <v>17052</v>
      </c>
      <c r="H487" s="58">
        <v>17052</v>
      </c>
      <c r="I487" s="58">
        <v>17052</v>
      </c>
    </row>
    <row r="488" spans="1:9" x14ac:dyDescent="0.25">
      <c r="A488" s="52">
        <v>321</v>
      </c>
      <c r="B488" s="53"/>
      <c r="C488" s="54"/>
      <c r="D488" s="55" t="s">
        <v>62</v>
      </c>
      <c r="E488" s="56">
        <f>SUM(E489:E492)</f>
        <v>2393</v>
      </c>
      <c r="F488" s="56">
        <f>SUM(F489:F492)</f>
        <v>2500</v>
      </c>
      <c r="G488" s="56">
        <f>SUM(G489:G492)</f>
        <v>2718</v>
      </c>
      <c r="H488" s="56">
        <f>SUM(H489:H492)</f>
        <v>0</v>
      </c>
      <c r="I488" s="56">
        <f>SUM(I489:I492)</f>
        <v>0</v>
      </c>
    </row>
    <row r="489" spans="1:9" x14ac:dyDescent="0.25">
      <c r="A489" s="151">
        <v>3211</v>
      </c>
      <c r="B489" s="152"/>
      <c r="C489" s="153"/>
      <c r="D489" s="150" t="s">
        <v>79</v>
      </c>
      <c r="E489" s="10"/>
      <c r="F489" s="10"/>
      <c r="G489" s="10"/>
      <c r="H489" s="10"/>
      <c r="I489" s="10"/>
    </row>
    <row r="490" spans="1:9" ht="25.5" x14ac:dyDescent="0.25">
      <c r="A490" s="151">
        <v>3212</v>
      </c>
      <c r="B490" s="152"/>
      <c r="C490" s="153"/>
      <c r="D490" s="150" t="s">
        <v>152</v>
      </c>
      <c r="E490" s="10">
        <v>2393</v>
      </c>
      <c r="F490" s="10">
        <v>2500</v>
      </c>
      <c r="G490" s="10">
        <v>2718</v>
      </c>
      <c r="H490" s="10"/>
      <c r="I490" s="10"/>
    </row>
    <row r="491" spans="1:9" x14ac:dyDescent="0.25">
      <c r="A491" s="151">
        <v>3213</v>
      </c>
      <c r="B491" s="152"/>
      <c r="C491" s="153"/>
      <c r="D491" s="150" t="s">
        <v>81</v>
      </c>
      <c r="E491" s="10"/>
      <c r="F491" s="10"/>
      <c r="G491" s="10"/>
      <c r="H491" s="10"/>
      <c r="I491" s="10"/>
    </row>
    <row r="492" spans="1:9" ht="25.5" x14ac:dyDescent="0.25">
      <c r="A492" s="151">
        <v>3214</v>
      </c>
      <c r="B492" s="152"/>
      <c r="C492" s="153"/>
      <c r="D492" s="150" t="s">
        <v>82</v>
      </c>
      <c r="E492" s="10"/>
      <c r="F492" s="10"/>
      <c r="G492" s="10"/>
      <c r="H492" s="10"/>
      <c r="I492" s="10"/>
    </row>
    <row r="493" spans="1:9" x14ac:dyDescent="0.25">
      <c r="A493" s="52">
        <v>322</v>
      </c>
      <c r="B493" s="53"/>
      <c r="C493" s="54"/>
      <c r="D493" s="55" t="s">
        <v>63</v>
      </c>
      <c r="E493" s="56">
        <f>SUM(E494:E500)</f>
        <v>7127</v>
      </c>
      <c r="F493" s="56">
        <f>SUM(F494:F500)</f>
        <v>7281</v>
      </c>
      <c r="G493" s="56">
        <f>SUM(G494:G500)</f>
        <v>14334</v>
      </c>
      <c r="H493" s="56">
        <f>SUM(H494:H500)</f>
        <v>0</v>
      </c>
      <c r="I493" s="56">
        <f>SUM(I494:I500)</f>
        <v>0</v>
      </c>
    </row>
    <row r="494" spans="1:9" ht="25.5" x14ac:dyDescent="0.25">
      <c r="A494" s="151">
        <v>3221</v>
      </c>
      <c r="B494" s="152"/>
      <c r="C494" s="153"/>
      <c r="D494" s="150" t="s">
        <v>83</v>
      </c>
      <c r="E494" s="10">
        <v>1327</v>
      </c>
      <c r="F494" s="10">
        <v>1327</v>
      </c>
      <c r="G494" s="10">
        <v>1327</v>
      </c>
      <c r="H494" s="10"/>
      <c r="I494" s="10"/>
    </row>
    <row r="495" spans="1:9" x14ac:dyDescent="0.25">
      <c r="A495" s="151">
        <v>3222</v>
      </c>
      <c r="B495" s="152"/>
      <c r="C495" s="153"/>
      <c r="D495" s="150" t="s">
        <v>84</v>
      </c>
      <c r="E495" s="10">
        <v>5800</v>
      </c>
      <c r="F495" s="10">
        <v>5954</v>
      </c>
      <c r="G495" s="10">
        <v>13007</v>
      </c>
      <c r="H495" s="10"/>
      <c r="I495" s="10"/>
    </row>
    <row r="496" spans="1:9" x14ac:dyDescent="0.25">
      <c r="A496" s="151">
        <v>3223</v>
      </c>
      <c r="B496" s="152"/>
      <c r="C496" s="153"/>
      <c r="D496" s="150" t="s">
        <v>85</v>
      </c>
      <c r="E496" s="10"/>
      <c r="F496" s="10"/>
      <c r="G496" s="10"/>
      <c r="H496" s="10"/>
      <c r="I496" s="10"/>
    </row>
    <row r="497" spans="1:9" ht="25.5" x14ac:dyDescent="0.25">
      <c r="A497" s="151">
        <v>3224</v>
      </c>
      <c r="B497" s="152"/>
      <c r="C497" s="153"/>
      <c r="D497" s="150" t="s">
        <v>86</v>
      </c>
      <c r="E497" s="10"/>
      <c r="F497" s="10"/>
      <c r="G497" s="10"/>
      <c r="H497" s="10"/>
      <c r="I497" s="10"/>
    </row>
    <row r="498" spans="1:9" x14ac:dyDescent="0.25">
      <c r="A498" s="151">
        <v>3225</v>
      </c>
      <c r="B498" s="152"/>
      <c r="C498" s="153"/>
      <c r="D498" s="150" t="s">
        <v>87</v>
      </c>
      <c r="E498" s="10"/>
      <c r="F498" s="10"/>
      <c r="G498" s="10"/>
      <c r="H498" s="10"/>
      <c r="I498" s="10"/>
    </row>
    <row r="499" spans="1:9" ht="25.5" x14ac:dyDescent="0.25">
      <c r="A499" s="151">
        <v>3226</v>
      </c>
      <c r="B499" s="152"/>
      <c r="C499" s="153"/>
      <c r="D499" s="150" t="s">
        <v>88</v>
      </c>
      <c r="E499" s="10"/>
      <c r="F499" s="10"/>
      <c r="G499" s="10"/>
      <c r="H499" s="10"/>
      <c r="I499" s="10"/>
    </row>
    <row r="500" spans="1:9" ht="25.5" x14ac:dyDescent="0.25">
      <c r="A500" s="151">
        <v>3227</v>
      </c>
      <c r="B500" s="152"/>
      <c r="C500" s="153"/>
      <c r="D500" s="150" t="s">
        <v>89</v>
      </c>
      <c r="E500" s="10"/>
      <c r="F500" s="10"/>
      <c r="G500" s="10"/>
      <c r="H500" s="10"/>
      <c r="I500" s="10"/>
    </row>
    <row r="501" spans="1:9" x14ac:dyDescent="0.25">
      <c r="A501" s="52">
        <v>323</v>
      </c>
      <c r="B501" s="53"/>
      <c r="C501" s="54"/>
      <c r="D501" s="55" t="s">
        <v>64</v>
      </c>
      <c r="E501" s="56">
        <f>SUM(E502:E510)</f>
        <v>0</v>
      </c>
      <c r="F501" s="56">
        <f>SUM(F502:F510)</f>
        <v>0</v>
      </c>
      <c r="G501" s="56">
        <f>SUM(G502:G510)</f>
        <v>0</v>
      </c>
      <c r="H501" s="56">
        <f>SUM(H502:H510)</f>
        <v>0</v>
      </c>
      <c r="I501" s="56">
        <f>SUM(I502:I510)</f>
        <v>0</v>
      </c>
    </row>
    <row r="502" spans="1:9" x14ac:dyDescent="0.25">
      <c r="A502" s="151">
        <v>3231</v>
      </c>
      <c r="B502" s="152"/>
      <c r="C502" s="153"/>
      <c r="D502" s="150" t="s">
        <v>90</v>
      </c>
      <c r="E502" s="10"/>
      <c r="F502" s="10"/>
      <c r="G502" s="10"/>
      <c r="H502" s="10"/>
      <c r="I502" s="10"/>
    </row>
    <row r="503" spans="1:9" ht="25.5" x14ac:dyDescent="0.25">
      <c r="A503" s="151">
        <v>3232</v>
      </c>
      <c r="B503" s="152"/>
      <c r="C503" s="153"/>
      <c r="D503" s="150" t="s">
        <v>91</v>
      </c>
      <c r="E503" s="10"/>
      <c r="F503" s="10"/>
      <c r="G503" s="10"/>
      <c r="H503" s="10"/>
      <c r="I503" s="10"/>
    </row>
    <row r="504" spans="1:9" x14ac:dyDescent="0.25">
      <c r="A504" s="151">
        <v>3233</v>
      </c>
      <c r="B504" s="152"/>
      <c r="C504" s="153"/>
      <c r="D504" s="150" t="s">
        <v>92</v>
      </c>
      <c r="E504" s="10"/>
      <c r="F504" s="10"/>
      <c r="G504" s="10"/>
      <c r="H504" s="10"/>
      <c r="I504" s="10"/>
    </row>
    <row r="505" spans="1:9" x14ac:dyDescent="0.25">
      <c r="A505" s="151">
        <v>3234</v>
      </c>
      <c r="B505" s="152"/>
      <c r="C505" s="153"/>
      <c r="D505" s="150" t="s">
        <v>93</v>
      </c>
      <c r="E505" s="10"/>
      <c r="F505" s="10"/>
      <c r="G505" s="10"/>
      <c r="H505" s="10"/>
      <c r="I505" s="10"/>
    </row>
    <row r="506" spans="1:9" x14ac:dyDescent="0.25">
      <c r="A506" s="151">
        <v>3235</v>
      </c>
      <c r="B506" s="152"/>
      <c r="C506" s="153"/>
      <c r="D506" s="150" t="s">
        <v>94</v>
      </c>
      <c r="E506" s="10"/>
      <c r="F506" s="10"/>
      <c r="G506" s="10"/>
      <c r="H506" s="10"/>
      <c r="I506" s="10"/>
    </row>
    <row r="507" spans="1:9" x14ac:dyDescent="0.25">
      <c r="A507" s="151">
        <v>3236</v>
      </c>
      <c r="B507" s="152"/>
      <c r="C507" s="153"/>
      <c r="D507" s="150" t="s">
        <v>95</v>
      </c>
      <c r="E507" s="10"/>
      <c r="F507" s="10"/>
      <c r="G507" s="10"/>
      <c r="H507" s="10"/>
      <c r="I507" s="10"/>
    </row>
    <row r="508" spans="1:9" x14ac:dyDescent="0.25">
      <c r="A508" s="151">
        <v>3237</v>
      </c>
      <c r="B508" s="152"/>
      <c r="C508" s="153"/>
      <c r="D508" s="150" t="s">
        <v>96</v>
      </c>
      <c r="E508" s="10"/>
      <c r="F508" s="10"/>
      <c r="G508" s="10"/>
      <c r="H508" s="10"/>
      <c r="I508" s="10"/>
    </row>
    <row r="509" spans="1:9" x14ac:dyDescent="0.25">
      <c r="A509" s="151">
        <v>3238</v>
      </c>
      <c r="B509" s="152"/>
      <c r="C509" s="153"/>
      <c r="D509" s="150" t="s">
        <v>97</v>
      </c>
      <c r="E509" s="10"/>
      <c r="F509" s="10"/>
      <c r="G509" s="10"/>
      <c r="H509" s="10"/>
      <c r="I509" s="10"/>
    </row>
    <row r="510" spans="1:9" x14ac:dyDescent="0.25">
      <c r="A510" s="151">
        <v>3239</v>
      </c>
      <c r="B510" s="152"/>
      <c r="C510" s="153"/>
      <c r="D510" s="150" t="s">
        <v>98</v>
      </c>
      <c r="E510" s="10"/>
      <c r="F510" s="10"/>
      <c r="G510" s="10"/>
      <c r="H510" s="10"/>
      <c r="I510" s="10"/>
    </row>
    <row r="511" spans="1:9" ht="25.5" x14ac:dyDescent="0.25">
      <c r="A511" s="52">
        <v>324</v>
      </c>
      <c r="B511" s="53"/>
      <c r="C511" s="54"/>
      <c r="D511" s="55" t="s">
        <v>99</v>
      </c>
      <c r="E511" s="56"/>
      <c r="F511" s="56"/>
      <c r="G511" s="56"/>
      <c r="H511" s="56"/>
      <c r="I511" s="56"/>
    </row>
    <row r="512" spans="1:9" ht="25.5" x14ac:dyDescent="0.25">
      <c r="A512" s="52">
        <v>329</v>
      </c>
      <c r="B512" s="53"/>
      <c r="C512" s="54"/>
      <c r="D512" s="55" t="s">
        <v>100</v>
      </c>
      <c r="E512" s="56">
        <v>0</v>
      </c>
      <c r="F512" s="56">
        <f>SUM(F513:F519)</f>
        <v>0</v>
      </c>
      <c r="G512" s="56">
        <v>0</v>
      </c>
      <c r="H512" s="56">
        <f>SUM(H513:H519)</f>
        <v>0</v>
      </c>
      <c r="I512" s="56">
        <f>SUM(I513:I519)</f>
        <v>0</v>
      </c>
    </row>
    <row r="513" spans="1:9" ht="38.25" x14ac:dyDescent="0.25">
      <c r="A513" s="151">
        <v>3291</v>
      </c>
      <c r="B513" s="152"/>
      <c r="C513" s="153"/>
      <c r="D513" s="150" t="s">
        <v>101</v>
      </c>
      <c r="E513" s="10"/>
      <c r="F513" s="10"/>
      <c r="G513" s="10"/>
      <c r="H513" s="10"/>
      <c r="I513" s="10"/>
    </row>
    <row r="514" spans="1:9" x14ac:dyDescent="0.25">
      <c r="A514" s="151">
        <v>3292</v>
      </c>
      <c r="B514" s="152"/>
      <c r="C514" s="153"/>
      <c r="D514" s="150" t="s">
        <v>102</v>
      </c>
      <c r="E514" s="10"/>
      <c r="F514" s="10"/>
      <c r="G514" s="10"/>
      <c r="H514" s="10"/>
      <c r="I514" s="10"/>
    </row>
    <row r="515" spans="1:9" x14ac:dyDescent="0.25">
      <c r="A515" s="151">
        <v>3293</v>
      </c>
      <c r="B515" s="152"/>
      <c r="C515" s="153"/>
      <c r="D515" s="150" t="s">
        <v>103</v>
      </c>
      <c r="E515" s="10"/>
      <c r="F515" s="10"/>
      <c r="G515" s="10"/>
      <c r="H515" s="10"/>
      <c r="I515" s="10"/>
    </row>
    <row r="516" spans="1:9" x14ac:dyDescent="0.25">
      <c r="A516" s="151">
        <v>3294</v>
      </c>
      <c r="B516" s="152"/>
      <c r="C516" s="153"/>
      <c r="D516" s="150" t="s">
        <v>104</v>
      </c>
      <c r="E516" s="10"/>
      <c r="F516" s="10"/>
      <c r="G516" s="10"/>
      <c r="H516" s="10"/>
      <c r="I516" s="10"/>
    </row>
    <row r="517" spans="1:9" x14ac:dyDescent="0.25">
      <c r="A517" s="151">
        <v>3295</v>
      </c>
      <c r="B517" s="152"/>
      <c r="C517" s="153"/>
      <c r="D517" s="150" t="s">
        <v>105</v>
      </c>
      <c r="E517" s="10"/>
      <c r="F517" s="10"/>
      <c r="G517" s="10"/>
      <c r="H517" s="10"/>
      <c r="I517" s="10"/>
    </row>
    <row r="518" spans="1:9" x14ac:dyDescent="0.25">
      <c r="A518" s="151">
        <v>3296</v>
      </c>
      <c r="B518" s="152"/>
      <c r="C518" s="153"/>
      <c r="D518" s="150" t="s">
        <v>106</v>
      </c>
      <c r="E518" s="10"/>
      <c r="F518" s="10"/>
      <c r="G518" s="10"/>
      <c r="H518" s="10"/>
      <c r="I518" s="10"/>
    </row>
    <row r="519" spans="1:9" ht="25.5" x14ac:dyDescent="0.25">
      <c r="A519" s="151">
        <v>3299</v>
      </c>
      <c r="B519" s="152"/>
      <c r="C519" s="153"/>
      <c r="D519" s="150" t="s">
        <v>65</v>
      </c>
      <c r="E519" s="10"/>
      <c r="F519" s="10"/>
      <c r="G519" s="10"/>
      <c r="H519" s="10"/>
      <c r="I519" s="10"/>
    </row>
    <row r="520" spans="1:9" x14ac:dyDescent="0.25">
      <c r="A520" s="151"/>
      <c r="B520" s="152"/>
      <c r="C520" s="153"/>
      <c r="D520" s="67" t="s">
        <v>118</v>
      </c>
      <c r="E520" s="68">
        <f>E476</f>
        <v>55655</v>
      </c>
      <c r="F520" s="68">
        <f>F476</f>
        <v>57355</v>
      </c>
      <c r="G520" s="68">
        <f>G476</f>
        <v>73251</v>
      </c>
      <c r="H520" s="68">
        <f>H476</f>
        <v>73251</v>
      </c>
      <c r="I520" s="68">
        <f>I476</f>
        <v>73251</v>
      </c>
    </row>
    <row r="521" spans="1:9" x14ac:dyDescent="0.25">
      <c r="A521" s="151"/>
      <c r="B521" s="152"/>
      <c r="C521" s="153"/>
      <c r="D521" s="150"/>
      <c r="E521" s="10"/>
      <c r="F521" s="10"/>
      <c r="G521" s="10"/>
      <c r="H521" s="10"/>
      <c r="I521" s="10"/>
    </row>
    <row r="522" spans="1:9" ht="15" customHeight="1" x14ac:dyDescent="0.25">
      <c r="A522" s="206" t="s">
        <v>121</v>
      </c>
      <c r="B522" s="207"/>
      <c r="C522" s="208"/>
      <c r="D522" s="148" t="s">
        <v>40</v>
      </c>
      <c r="E522" s="10"/>
      <c r="F522" s="10"/>
      <c r="G522" s="10"/>
      <c r="H522" s="10"/>
      <c r="I522" s="10"/>
    </row>
    <row r="523" spans="1:9" ht="15" customHeight="1" x14ac:dyDescent="0.25">
      <c r="A523" s="206" t="s">
        <v>180</v>
      </c>
      <c r="B523" s="207"/>
      <c r="C523" s="208"/>
      <c r="D523" s="148" t="s">
        <v>182</v>
      </c>
      <c r="E523" s="10"/>
      <c r="F523" s="10"/>
      <c r="G523" s="10"/>
      <c r="H523" s="10"/>
      <c r="I523" s="10"/>
    </row>
    <row r="524" spans="1:9" x14ac:dyDescent="0.25">
      <c r="A524" s="104"/>
      <c r="B524" s="104"/>
      <c r="C524" s="105">
        <v>52</v>
      </c>
      <c r="D524" s="105" t="s">
        <v>53</v>
      </c>
      <c r="E524" s="106">
        <v>34307</v>
      </c>
      <c r="F524" s="107">
        <v>41482</v>
      </c>
      <c r="G524" s="107">
        <v>56488</v>
      </c>
      <c r="H524" s="107">
        <v>56488</v>
      </c>
      <c r="I524" s="107">
        <v>56488</v>
      </c>
    </row>
    <row r="525" spans="1:9" x14ac:dyDescent="0.25">
      <c r="A525" s="209">
        <v>3</v>
      </c>
      <c r="B525" s="210"/>
      <c r="C525" s="211"/>
      <c r="D525" s="149" t="s">
        <v>23</v>
      </c>
      <c r="E525" s="66">
        <f>SUM(E526+E536)</f>
        <v>34307</v>
      </c>
      <c r="F525" s="66">
        <f>SUM(F526+F536)</f>
        <v>41482</v>
      </c>
      <c r="G525" s="66">
        <f>SUM(G526+G536)</f>
        <v>56488</v>
      </c>
      <c r="H525" s="66">
        <f>SUM(H526+H536)</f>
        <v>56488</v>
      </c>
      <c r="I525" s="66">
        <f>SUM(I526+I536)</f>
        <v>56488</v>
      </c>
    </row>
    <row r="526" spans="1:9" x14ac:dyDescent="0.25">
      <c r="A526" s="212">
        <v>31</v>
      </c>
      <c r="B526" s="213"/>
      <c r="C526" s="214"/>
      <c r="D526" s="57" t="s">
        <v>24</v>
      </c>
      <c r="E526" s="58">
        <f>SUM(E527+E531+E533)</f>
        <v>23854</v>
      </c>
      <c r="F526" s="58">
        <f>SUM(F527+F531+F533)</f>
        <v>27522</v>
      </c>
      <c r="G526" s="58">
        <f>SUM(G527+G531+G533)</f>
        <v>30720</v>
      </c>
      <c r="H526" s="58">
        <v>30720</v>
      </c>
      <c r="I526" s="58">
        <v>30720</v>
      </c>
    </row>
    <row r="527" spans="1:9" x14ac:dyDescent="0.25">
      <c r="A527" s="52">
        <v>311</v>
      </c>
      <c r="B527" s="53"/>
      <c r="C527" s="54"/>
      <c r="D527" s="55" t="s">
        <v>60</v>
      </c>
      <c r="E527" s="56">
        <f>SUM(E528:E530)</f>
        <v>19177</v>
      </c>
      <c r="F527" s="56">
        <f>SUM(F528:F530)</f>
        <v>21648</v>
      </c>
      <c r="G527" s="56">
        <f>SUM(G528:G530)</f>
        <v>24916</v>
      </c>
      <c r="H527" s="56"/>
      <c r="I527" s="56"/>
    </row>
    <row r="528" spans="1:9" x14ac:dyDescent="0.25">
      <c r="A528" s="151">
        <v>3111</v>
      </c>
      <c r="B528" s="152"/>
      <c r="C528" s="153"/>
      <c r="D528" s="150" t="s">
        <v>72</v>
      </c>
      <c r="E528" s="10">
        <v>19177</v>
      </c>
      <c r="F528" s="10">
        <v>21648</v>
      </c>
      <c r="G528" s="10">
        <v>24916</v>
      </c>
      <c r="H528" s="10"/>
      <c r="I528" s="10"/>
    </row>
    <row r="529" spans="1:9" x14ac:dyDescent="0.25">
      <c r="A529" s="151">
        <v>3113</v>
      </c>
      <c r="B529" s="152"/>
      <c r="C529" s="153"/>
      <c r="D529" s="150" t="s">
        <v>73</v>
      </c>
      <c r="E529" s="10"/>
      <c r="F529" s="10"/>
      <c r="G529" s="10"/>
      <c r="H529" s="10"/>
      <c r="I529" s="10"/>
    </row>
    <row r="530" spans="1:9" x14ac:dyDescent="0.25">
      <c r="A530" s="151">
        <v>3114</v>
      </c>
      <c r="B530" s="152"/>
      <c r="C530" s="153"/>
      <c r="D530" s="150" t="s">
        <v>74</v>
      </c>
      <c r="E530" s="10"/>
      <c r="F530" s="10"/>
      <c r="G530" s="10"/>
      <c r="H530" s="10"/>
      <c r="I530" s="10"/>
    </row>
    <row r="531" spans="1:9" x14ac:dyDescent="0.25">
      <c r="A531" s="52">
        <v>312</v>
      </c>
      <c r="B531" s="53"/>
      <c r="C531" s="54"/>
      <c r="D531" s="55" t="s">
        <v>75</v>
      </c>
      <c r="E531" s="56">
        <f>SUM(E532)</f>
        <v>1513</v>
      </c>
      <c r="F531" s="56">
        <f>SUM(F532)</f>
        <v>1274</v>
      </c>
      <c r="G531" s="56">
        <f>SUM(G532)</f>
        <v>1991</v>
      </c>
      <c r="H531" s="56">
        <f>SUM(H532)</f>
        <v>0</v>
      </c>
      <c r="I531" s="56">
        <f>SUM(I532)</f>
        <v>0</v>
      </c>
    </row>
    <row r="532" spans="1:9" x14ac:dyDescent="0.25">
      <c r="A532" s="151">
        <v>3121</v>
      </c>
      <c r="B532" s="152"/>
      <c r="C532" s="153"/>
      <c r="D532" s="150" t="s">
        <v>76</v>
      </c>
      <c r="E532" s="10">
        <v>1513</v>
      </c>
      <c r="F532" s="10">
        <v>1274</v>
      </c>
      <c r="G532" s="10">
        <v>1991</v>
      </c>
      <c r="H532" s="10"/>
      <c r="I532" s="10"/>
    </row>
    <row r="533" spans="1:9" x14ac:dyDescent="0.25">
      <c r="A533" s="52">
        <v>313</v>
      </c>
      <c r="B533" s="53"/>
      <c r="C533" s="54"/>
      <c r="D533" s="55" t="s">
        <v>61</v>
      </c>
      <c r="E533" s="56">
        <f>SUM(E534:E535)</f>
        <v>3164</v>
      </c>
      <c r="F533" s="56">
        <f>SUM(F534:F535)</f>
        <v>4600</v>
      </c>
      <c r="G533" s="56">
        <f>SUM(G534:G535)</f>
        <v>3813</v>
      </c>
      <c r="H533" s="56"/>
      <c r="I533" s="56"/>
    </row>
    <row r="534" spans="1:9" x14ac:dyDescent="0.25">
      <c r="A534" s="151">
        <v>3131</v>
      </c>
      <c r="B534" s="152"/>
      <c r="C534" s="153"/>
      <c r="D534" s="150" t="s">
        <v>77</v>
      </c>
      <c r="E534" s="10"/>
      <c r="F534" s="10"/>
      <c r="G534" s="10"/>
      <c r="H534" s="10"/>
      <c r="I534" s="10"/>
    </row>
    <row r="535" spans="1:9" ht="25.5" x14ac:dyDescent="0.25">
      <c r="A535" s="151">
        <v>3132</v>
      </c>
      <c r="B535" s="152"/>
      <c r="C535" s="153"/>
      <c r="D535" s="150" t="s">
        <v>78</v>
      </c>
      <c r="E535" s="10">
        <v>3164</v>
      </c>
      <c r="F535" s="10">
        <v>4600</v>
      </c>
      <c r="G535" s="10">
        <v>3813</v>
      </c>
      <c r="H535" s="10"/>
      <c r="I535" s="10"/>
    </row>
    <row r="536" spans="1:9" x14ac:dyDescent="0.25">
      <c r="A536" s="212">
        <v>32</v>
      </c>
      <c r="B536" s="213"/>
      <c r="C536" s="214"/>
      <c r="D536" s="57" t="s">
        <v>35</v>
      </c>
      <c r="E536" s="58">
        <f>SUM(E537+E542+E550+E560+E561)</f>
        <v>10453</v>
      </c>
      <c r="F536" s="58">
        <f>SUM(F537+F542+F550+F560+F561)</f>
        <v>13960</v>
      </c>
      <c r="G536" s="58">
        <f>SUM(G537+G542+G550+G560+G561)</f>
        <v>25768</v>
      </c>
      <c r="H536" s="58">
        <v>25768</v>
      </c>
      <c r="I536" s="58">
        <v>25768</v>
      </c>
    </row>
    <row r="537" spans="1:9" x14ac:dyDescent="0.25">
      <c r="A537" s="52">
        <v>321</v>
      </c>
      <c r="B537" s="53"/>
      <c r="C537" s="54"/>
      <c r="D537" s="55" t="s">
        <v>62</v>
      </c>
      <c r="E537" s="56">
        <f>SUM(E538:E541)</f>
        <v>2489</v>
      </c>
      <c r="F537" s="56">
        <f>SUM(F538:F541)</f>
        <v>2500</v>
      </c>
      <c r="G537" s="56">
        <f>SUM(G538:G541)</f>
        <v>3160</v>
      </c>
      <c r="H537" s="56">
        <f>SUM(H538:H541)</f>
        <v>0</v>
      </c>
      <c r="I537" s="56">
        <f>SUM(I538:I541)</f>
        <v>0</v>
      </c>
    </row>
    <row r="538" spans="1:9" x14ac:dyDescent="0.25">
      <c r="A538" s="151">
        <v>3211</v>
      </c>
      <c r="B538" s="152"/>
      <c r="C538" s="153"/>
      <c r="D538" s="150" t="s">
        <v>79</v>
      </c>
      <c r="E538" s="10"/>
      <c r="F538" s="10"/>
      <c r="G538" s="10"/>
      <c r="H538" s="10"/>
      <c r="I538" s="10"/>
    </row>
    <row r="539" spans="1:9" ht="25.5" x14ac:dyDescent="0.25">
      <c r="A539" s="151">
        <v>3212</v>
      </c>
      <c r="B539" s="152"/>
      <c r="C539" s="153"/>
      <c r="D539" s="150" t="s">
        <v>152</v>
      </c>
      <c r="E539" s="10">
        <v>2489</v>
      </c>
      <c r="F539" s="10">
        <v>2500</v>
      </c>
      <c r="G539" s="10">
        <v>3160</v>
      </c>
      <c r="H539" s="10"/>
      <c r="I539" s="10"/>
    </row>
    <row r="540" spans="1:9" x14ac:dyDescent="0.25">
      <c r="A540" s="151">
        <v>3213</v>
      </c>
      <c r="B540" s="152"/>
      <c r="C540" s="153"/>
      <c r="D540" s="150" t="s">
        <v>81</v>
      </c>
      <c r="E540" s="10"/>
      <c r="F540" s="10"/>
      <c r="G540" s="10"/>
      <c r="H540" s="10"/>
      <c r="I540" s="10"/>
    </row>
    <row r="541" spans="1:9" ht="25.5" x14ac:dyDescent="0.25">
      <c r="A541" s="151">
        <v>3214</v>
      </c>
      <c r="B541" s="152"/>
      <c r="C541" s="153"/>
      <c r="D541" s="150" t="s">
        <v>82</v>
      </c>
      <c r="E541" s="10"/>
      <c r="F541" s="10"/>
      <c r="G541" s="10"/>
      <c r="H541" s="10"/>
      <c r="I541" s="10"/>
    </row>
    <row r="542" spans="1:9" x14ac:dyDescent="0.25">
      <c r="A542" s="52">
        <v>322</v>
      </c>
      <c r="B542" s="53"/>
      <c r="C542" s="54"/>
      <c r="D542" s="55" t="s">
        <v>63</v>
      </c>
      <c r="E542" s="56">
        <f>SUM(E543:E549)</f>
        <v>7964</v>
      </c>
      <c r="F542" s="56">
        <f>SUM(F543:F549)</f>
        <v>11460</v>
      </c>
      <c r="G542" s="56">
        <f>SUM(G543:G549)</f>
        <v>22608</v>
      </c>
      <c r="H542" s="56">
        <f>SUM(H543:H549)</f>
        <v>0</v>
      </c>
      <c r="I542" s="56">
        <f>SUM(I543:I549)</f>
        <v>0</v>
      </c>
    </row>
    <row r="543" spans="1:9" ht="25.5" x14ac:dyDescent="0.25">
      <c r="A543" s="151">
        <v>3221</v>
      </c>
      <c r="B543" s="152"/>
      <c r="C543" s="153"/>
      <c r="D543" s="150" t="s">
        <v>83</v>
      </c>
      <c r="E543" s="10">
        <v>664</v>
      </c>
      <c r="F543" s="10">
        <v>664</v>
      </c>
      <c r="G543" s="10">
        <v>664</v>
      </c>
      <c r="H543" s="10"/>
      <c r="I543" s="10"/>
    </row>
    <row r="544" spans="1:9" x14ac:dyDescent="0.25">
      <c r="A544" s="151">
        <v>3222</v>
      </c>
      <c r="B544" s="152"/>
      <c r="C544" s="153"/>
      <c r="D544" s="150" t="s">
        <v>84</v>
      </c>
      <c r="E544" s="10">
        <v>7300</v>
      </c>
      <c r="F544" s="10">
        <v>10796</v>
      </c>
      <c r="G544" s="10">
        <v>21944</v>
      </c>
      <c r="H544" s="10"/>
      <c r="I544" s="10"/>
    </row>
    <row r="545" spans="1:9" x14ac:dyDescent="0.25">
      <c r="A545" s="151">
        <v>3223</v>
      </c>
      <c r="B545" s="152"/>
      <c r="C545" s="153"/>
      <c r="D545" s="150" t="s">
        <v>85</v>
      </c>
      <c r="E545" s="10"/>
      <c r="F545" s="10"/>
      <c r="G545" s="10"/>
      <c r="H545" s="10"/>
      <c r="I545" s="10"/>
    </row>
    <row r="546" spans="1:9" ht="25.5" x14ac:dyDescent="0.25">
      <c r="A546" s="151">
        <v>3224</v>
      </c>
      <c r="B546" s="152"/>
      <c r="C546" s="153"/>
      <c r="D546" s="150" t="s">
        <v>86</v>
      </c>
      <c r="E546" s="10"/>
      <c r="F546" s="10"/>
      <c r="G546" s="10"/>
      <c r="H546" s="10"/>
      <c r="I546" s="10"/>
    </row>
    <row r="547" spans="1:9" x14ac:dyDescent="0.25">
      <c r="A547" s="151">
        <v>3225</v>
      </c>
      <c r="B547" s="152"/>
      <c r="C547" s="153"/>
      <c r="D547" s="150" t="s">
        <v>87</v>
      </c>
      <c r="E547" s="10"/>
      <c r="F547" s="10"/>
      <c r="G547" s="10"/>
      <c r="H547" s="10"/>
      <c r="I547" s="10"/>
    </row>
    <row r="548" spans="1:9" ht="25.5" x14ac:dyDescent="0.25">
      <c r="A548" s="151">
        <v>3226</v>
      </c>
      <c r="B548" s="152"/>
      <c r="C548" s="153"/>
      <c r="D548" s="150" t="s">
        <v>88</v>
      </c>
      <c r="E548" s="10"/>
      <c r="F548" s="10"/>
      <c r="G548" s="10"/>
      <c r="H548" s="10"/>
      <c r="I548" s="10"/>
    </row>
    <row r="549" spans="1:9" ht="25.5" x14ac:dyDescent="0.25">
      <c r="A549" s="151">
        <v>3227</v>
      </c>
      <c r="B549" s="152"/>
      <c r="C549" s="153"/>
      <c r="D549" s="150" t="s">
        <v>89</v>
      </c>
      <c r="E549" s="10"/>
      <c r="F549" s="10"/>
      <c r="G549" s="10"/>
      <c r="H549" s="10"/>
      <c r="I549" s="10"/>
    </row>
    <row r="550" spans="1:9" x14ac:dyDescent="0.25">
      <c r="A550" s="52">
        <v>323</v>
      </c>
      <c r="B550" s="53"/>
      <c r="C550" s="54"/>
      <c r="D550" s="55" t="s">
        <v>64</v>
      </c>
      <c r="E550" s="56">
        <f>SUM(E551:E559)</f>
        <v>0</v>
      </c>
      <c r="F550" s="56">
        <f>SUM(F551:F559)</f>
        <v>0</v>
      </c>
      <c r="G550" s="56">
        <f>SUM(G551:G559)</f>
        <v>0</v>
      </c>
      <c r="H550" s="56">
        <f>SUM(H551:H559)</f>
        <v>0</v>
      </c>
      <c r="I550" s="56">
        <f>SUM(I551:I559)</f>
        <v>0</v>
      </c>
    </row>
    <row r="551" spans="1:9" x14ac:dyDescent="0.25">
      <c r="A551" s="151">
        <v>3231</v>
      </c>
      <c r="B551" s="152"/>
      <c r="C551" s="153"/>
      <c r="D551" s="150" t="s">
        <v>90</v>
      </c>
      <c r="E551" s="10"/>
      <c r="F551" s="10"/>
      <c r="G551" s="10"/>
      <c r="H551" s="10"/>
      <c r="I551" s="10"/>
    </row>
    <row r="552" spans="1:9" ht="25.5" x14ac:dyDescent="0.25">
      <c r="A552" s="151">
        <v>3232</v>
      </c>
      <c r="B552" s="152"/>
      <c r="C552" s="153"/>
      <c r="D552" s="150" t="s">
        <v>91</v>
      </c>
      <c r="E552" s="10"/>
      <c r="F552" s="10"/>
      <c r="G552" s="10"/>
      <c r="H552" s="10"/>
      <c r="I552" s="10"/>
    </row>
    <row r="553" spans="1:9" x14ac:dyDescent="0.25">
      <c r="A553" s="151">
        <v>3233</v>
      </c>
      <c r="B553" s="152"/>
      <c r="C553" s="153"/>
      <c r="D553" s="150" t="s">
        <v>92</v>
      </c>
      <c r="E553" s="10"/>
      <c r="F553" s="10"/>
      <c r="G553" s="10"/>
      <c r="H553" s="10"/>
      <c r="I553" s="10"/>
    </row>
    <row r="554" spans="1:9" x14ac:dyDescent="0.25">
      <c r="A554" s="151">
        <v>3234</v>
      </c>
      <c r="B554" s="152"/>
      <c r="C554" s="153"/>
      <c r="D554" s="150" t="s">
        <v>93</v>
      </c>
      <c r="E554" s="10"/>
      <c r="F554" s="10"/>
      <c r="G554" s="10"/>
      <c r="H554" s="10"/>
      <c r="I554" s="10"/>
    </row>
    <row r="555" spans="1:9" x14ac:dyDescent="0.25">
      <c r="A555" s="151">
        <v>3235</v>
      </c>
      <c r="B555" s="152"/>
      <c r="C555" s="153"/>
      <c r="D555" s="150" t="s">
        <v>94</v>
      </c>
      <c r="E555" s="10"/>
      <c r="F555" s="10"/>
      <c r="G555" s="10"/>
      <c r="H555" s="10"/>
      <c r="I555" s="10"/>
    </row>
    <row r="556" spans="1:9" x14ac:dyDescent="0.25">
      <c r="A556" s="151">
        <v>3236</v>
      </c>
      <c r="B556" s="152"/>
      <c r="C556" s="153"/>
      <c r="D556" s="150" t="s">
        <v>95</v>
      </c>
      <c r="E556" s="10"/>
      <c r="F556" s="10"/>
      <c r="G556" s="10"/>
      <c r="H556" s="10"/>
      <c r="I556" s="10"/>
    </row>
    <row r="557" spans="1:9" x14ac:dyDescent="0.25">
      <c r="A557" s="151">
        <v>3237</v>
      </c>
      <c r="B557" s="152"/>
      <c r="C557" s="153"/>
      <c r="D557" s="150" t="s">
        <v>96</v>
      </c>
      <c r="E557" s="10"/>
      <c r="F557" s="10"/>
      <c r="G557" s="10"/>
      <c r="H557" s="10"/>
      <c r="I557" s="10"/>
    </row>
    <row r="558" spans="1:9" x14ac:dyDescent="0.25">
      <c r="A558" s="151">
        <v>3238</v>
      </c>
      <c r="B558" s="152"/>
      <c r="C558" s="153"/>
      <c r="D558" s="150" t="s">
        <v>97</v>
      </c>
      <c r="E558" s="10"/>
      <c r="F558" s="10"/>
      <c r="G558" s="10"/>
      <c r="H558" s="10"/>
      <c r="I558" s="10"/>
    </row>
    <row r="559" spans="1:9" x14ac:dyDescent="0.25">
      <c r="A559" s="151">
        <v>3239</v>
      </c>
      <c r="B559" s="152"/>
      <c r="C559" s="153"/>
      <c r="D559" s="150" t="s">
        <v>98</v>
      </c>
      <c r="E559" s="10"/>
      <c r="F559" s="10"/>
      <c r="G559" s="10"/>
      <c r="H559" s="10"/>
      <c r="I559" s="10"/>
    </row>
    <row r="560" spans="1:9" ht="25.5" x14ac:dyDescent="0.25">
      <c r="A560" s="52">
        <v>324</v>
      </c>
      <c r="B560" s="53"/>
      <c r="C560" s="54"/>
      <c r="D560" s="55" t="s">
        <v>99</v>
      </c>
      <c r="E560" s="56"/>
      <c r="F560" s="56"/>
      <c r="G560" s="56"/>
      <c r="H560" s="56"/>
      <c r="I560" s="56"/>
    </row>
    <row r="561" spans="1:9" ht="25.5" x14ac:dyDescent="0.25">
      <c r="A561" s="52">
        <v>329</v>
      </c>
      <c r="B561" s="53"/>
      <c r="C561" s="54"/>
      <c r="D561" s="55" t="s">
        <v>100</v>
      </c>
      <c r="E561" s="56">
        <v>0</v>
      </c>
      <c r="F561" s="56">
        <f>SUM(F562:F568)</f>
        <v>0</v>
      </c>
      <c r="G561" s="56">
        <v>0</v>
      </c>
      <c r="H561" s="56">
        <f>SUM(H562:H568)</f>
        <v>0</v>
      </c>
      <c r="I561" s="56">
        <f>SUM(I562:I568)</f>
        <v>0</v>
      </c>
    </row>
    <row r="562" spans="1:9" ht="38.25" x14ac:dyDescent="0.25">
      <c r="A562" s="151">
        <v>3291</v>
      </c>
      <c r="B562" s="152"/>
      <c r="C562" s="153"/>
      <c r="D562" s="150" t="s">
        <v>101</v>
      </c>
      <c r="E562" s="10"/>
      <c r="F562" s="10"/>
      <c r="G562" s="10"/>
      <c r="H562" s="10"/>
      <c r="I562" s="10"/>
    </row>
    <row r="563" spans="1:9" x14ac:dyDescent="0.25">
      <c r="A563" s="151">
        <v>3292</v>
      </c>
      <c r="B563" s="152"/>
      <c r="C563" s="153"/>
      <c r="D563" s="150" t="s">
        <v>102</v>
      </c>
      <c r="E563" s="10"/>
      <c r="F563" s="10"/>
      <c r="G563" s="10"/>
      <c r="H563" s="10"/>
      <c r="I563" s="10"/>
    </row>
    <row r="564" spans="1:9" x14ac:dyDescent="0.25">
      <c r="A564" s="151">
        <v>3293</v>
      </c>
      <c r="B564" s="152"/>
      <c r="C564" s="153"/>
      <c r="D564" s="150" t="s">
        <v>103</v>
      </c>
      <c r="E564" s="10"/>
      <c r="F564" s="10"/>
      <c r="G564" s="10"/>
      <c r="H564" s="10"/>
      <c r="I564" s="10"/>
    </row>
    <row r="565" spans="1:9" x14ac:dyDescent="0.25">
      <c r="A565" s="151">
        <v>3294</v>
      </c>
      <c r="B565" s="152"/>
      <c r="C565" s="153"/>
      <c r="D565" s="150" t="s">
        <v>104</v>
      </c>
      <c r="E565" s="10"/>
      <c r="F565" s="10"/>
      <c r="G565" s="10"/>
      <c r="H565" s="10"/>
      <c r="I565" s="10"/>
    </row>
    <row r="566" spans="1:9" x14ac:dyDescent="0.25">
      <c r="A566" s="151">
        <v>3295</v>
      </c>
      <c r="B566" s="152"/>
      <c r="C566" s="153"/>
      <c r="D566" s="150" t="s">
        <v>105</v>
      </c>
      <c r="E566" s="10"/>
      <c r="F566" s="10"/>
      <c r="G566" s="10"/>
      <c r="H566" s="10"/>
      <c r="I566" s="10"/>
    </row>
    <row r="567" spans="1:9" x14ac:dyDescent="0.25">
      <c r="A567" s="151">
        <v>3296</v>
      </c>
      <c r="B567" s="152"/>
      <c r="C567" s="153"/>
      <c r="D567" s="150" t="s">
        <v>106</v>
      </c>
      <c r="E567" s="10"/>
      <c r="F567" s="10"/>
      <c r="G567" s="10"/>
      <c r="H567" s="10"/>
      <c r="I567" s="10"/>
    </row>
    <row r="568" spans="1:9" ht="25.5" x14ac:dyDescent="0.25">
      <c r="A568" s="151">
        <v>3299</v>
      </c>
      <c r="B568" s="152"/>
      <c r="C568" s="153"/>
      <c r="D568" s="150" t="s">
        <v>65</v>
      </c>
      <c r="E568" s="10">
        <v>637</v>
      </c>
      <c r="F568" s="10"/>
      <c r="G568" s="10"/>
      <c r="H568" s="10"/>
      <c r="I568" s="10"/>
    </row>
    <row r="569" spans="1:9" x14ac:dyDescent="0.25">
      <c r="A569" s="151"/>
      <c r="B569" s="152"/>
      <c r="C569" s="153"/>
      <c r="D569" s="67" t="s">
        <v>118</v>
      </c>
      <c r="E569" s="68">
        <f>E525</f>
        <v>34307</v>
      </c>
      <c r="F569" s="68">
        <f>F525</f>
        <v>41482</v>
      </c>
      <c r="G569" s="68">
        <f>G525</f>
        <v>56488</v>
      </c>
      <c r="H569" s="68">
        <f>H525</f>
        <v>56488</v>
      </c>
      <c r="I569" s="68">
        <f>I525</f>
        <v>56488</v>
      </c>
    </row>
    <row r="570" spans="1:9" x14ac:dyDescent="0.25">
      <c r="A570" s="151"/>
      <c r="B570" s="152"/>
      <c r="C570" s="153"/>
      <c r="D570" s="150"/>
      <c r="E570" s="10"/>
      <c r="F570" s="10"/>
      <c r="G570" s="10"/>
      <c r="H570" s="10"/>
      <c r="I570" s="10"/>
    </row>
    <row r="571" spans="1:9" ht="25.5" x14ac:dyDescent="0.25">
      <c r="A571" s="215" t="s">
        <v>33</v>
      </c>
      <c r="B571" s="216"/>
      <c r="C571" s="217"/>
      <c r="D571" s="24" t="s">
        <v>34</v>
      </c>
      <c r="E571" s="24" t="s">
        <v>12</v>
      </c>
      <c r="F571" s="24" t="s">
        <v>13</v>
      </c>
      <c r="G571" s="24" t="s">
        <v>119</v>
      </c>
      <c r="H571" s="24" t="s">
        <v>120</v>
      </c>
      <c r="I571" s="24" t="s">
        <v>51</v>
      </c>
    </row>
    <row r="572" spans="1:9" ht="15" customHeight="1" x14ac:dyDescent="0.25">
      <c r="A572" s="206" t="s">
        <v>121</v>
      </c>
      <c r="B572" s="207"/>
      <c r="C572" s="208"/>
      <c r="D572" s="148" t="s">
        <v>40</v>
      </c>
      <c r="E572" s="10"/>
      <c r="F572" s="10"/>
      <c r="G572" s="10"/>
      <c r="H572" s="10"/>
      <c r="I572" s="10"/>
    </row>
    <row r="573" spans="1:9" ht="14.25" customHeight="1" x14ac:dyDescent="0.25">
      <c r="A573" s="206" t="s">
        <v>180</v>
      </c>
      <c r="B573" s="207"/>
      <c r="C573" s="208"/>
      <c r="D573" s="148" t="s">
        <v>153</v>
      </c>
      <c r="E573" s="10"/>
      <c r="F573" s="10"/>
      <c r="G573" s="10"/>
      <c r="H573" s="10"/>
      <c r="I573" s="10"/>
    </row>
    <row r="574" spans="1:9" ht="15" customHeight="1" x14ac:dyDescent="0.25">
      <c r="A574" s="104"/>
      <c r="B574" s="104"/>
      <c r="C574" s="105">
        <v>52</v>
      </c>
      <c r="D574" s="105" t="s">
        <v>53</v>
      </c>
      <c r="E574" s="106">
        <v>962030</v>
      </c>
      <c r="F574" s="107">
        <v>963235</v>
      </c>
      <c r="G574" s="107">
        <v>1123568</v>
      </c>
      <c r="H574" s="107">
        <v>1130260</v>
      </c>
      <c r="I574" s="107">
        <v>1130260</v>
      </c>
    </row>
    <row r="575" spans="1:9" x14ac:dyDescent="0.25">
      <c r="A575" s="209">
        <v>3</v>
      </c>
      <c r="B575" s="210"/>
      <c r="C575" s="211"/>
      <c r="D575" s="65" t="s">
        <v>23</v>
      </c>
      <c r="E575" s="66">
        <f>SUM(E576+E586+E619+E623)</f>
        <v>943496</v>
      </c>
      <c r="F575" s="66">
        <f>SUM(F576+F586+F619+F623)</f>
        <v>942928</v>
      </c>
      <c r="G575" s="66">
        <f>SUM(G576+G586+G619+G623)</f>
        <v>1101933</v>
      </c>
      <c r="H575" s="66">
        <f>SUM(H576+H586+H619+H623)</f>
        <v>1108626</v>
      </c>
      <c r="I575" s="66">
        <f>SUM(I576+I586+I619+I623)</f>
        <v>1108626</v>
      </c>
    </row>
    <row r="576" spans="1:9" x14ac:dyDescent="0.25">
      <c r="A576" s="212">
        <v>31</v>
      </c>
      <c r="B576" s="213"/>
      <c r="C576" s="214"/>
      <c r="D576" s="57" t="s">
        <v>24</v>
      </c>
      <c r="E576" s="58">
        <f>SUM(E577+E581+E583)</f>
        <v>899939</v>
      </c>
      <c r="F576" s="58">
        <f>SUM(F577+F581+F583)</f>
        <v>910477</v>
      </c>
      <c r="G576" s="58">
        <f>SUM(G577+G581+G583)</f>
        <v>1045060</v>
      </c>
      <c r="H576" s="58">
        <v>1051753</v>
      </c>
      <c r="I576" s="58">
        <v>1051753</v>
      </c>
    </row>
    <row r="577" spans="1:9" ht="15" customHeight="1" x14ac:dyDescent="0.25">
      <c r="A577" s="52">
        <v>311</v>
      </c>
      <c r="B577" s="53"/>
      <c r="C577" s="54"/>
      <c r="D577" s="55" t="s">
        <v>60</v>
      </c>
      <c r="E577" s="56">
        <f>SUM(E578:E580)</f>
        <v>593960</v>
      </c>
      <c r="F577" s="56">
        <f>SUM(F578:F580)</f>
        <v>592113</v>
      </c>
      <c r="G577" s="56">
        <f>SUM(G578:G580)</f>
        <v>679626</v>
      </c>
      <c r="H577" s="56">
        <f>SUM(H578:H580)</f>
        <v>0</v>
      </c>
      <c r="I577" s="56">
        <f>SUM(I578:I580)</f>
        <v>0</v>
      </c>
    </row>
    <row r="578" spans="1:9" x14ac:dyDescent="0.25">
      <c r="A578" s="49">
        <v>3111</v>
      </c>
      <c r="B578" s="50"/>
      <c r="C578" s="51"/>
      <c r="D578" s="48" t="s">
        <v>72</v>
      </c>
      <c r="E578" s="10">
        <v>574961</v>
      </c>
      <c r="F578" s="10">
        <v>578841</v>
      </c>
      <c r="G578" s="10">
        <v>660648</v>
      </c>
      <c r="H578" s="10"/>
      <c r="I578" s="10"/>
    </row>
    <row r="579" spans="1:9" x14ac:dyDescent="0.25">
      <c r="A579" s="49">
        <v>3113</v>
      </c>
      <c r="B579" s="50"/>
      <c r="C579" s="51"/>
      <c r="D579" s="48" t="s">
        <v>73</v>
      </c>
      <c r="E579" s="10">
        <v>12770</v>
      </c>
      <c r="F579" s="10">
        <v>6636</v>
      </c>
      <c r="G579" s="10">
        <v>12608</v>
      </c>
      <c r="H579" s="10"/>
      <c r="I579" s="10"/>
    </row>
    <row r="580" spans="1:9" x14ac:dyDescent="0.25">
      <c r="A580" s="49">
        <v>3114</v>
      </c>
      <c r="B580" s="50"/>
      <c r="C580" s="51"/>
      <c r="D580" s="48" t="s">
        <v>74</v>
      </c>
      <c r="E580" s="10">
        <v>6229</v>
      </c>
      <c r="F580" s="10">
        <v>6636</v>
      </c>
      <c r="G580" s="10">
        <v>6370</v>
      </c>
      <c r="H580" s="10"/>
      <c r="I580" s="10"/>
    </row>
    <row r="581" spans="1:9" x14ac:dyDescent="0.25">
      <c r="A581" s="52">
        <v>312</v>
      </c>
      <c r="B581" s="53"/>
      <c r="C581" s="54"/>
      <c r="D581" s="55" t="s">
        <v>75</v>
      </c>
      <c r="E581" s="56">
        <f>SUM(E582)</f>
        <v>42979</v>
      </c>
      <c r="F581" s="56">
        <f>SUM(F582)</f>
        <v>35835</v>
      </c>
      <c r="G581" s="56">
        <f>SUM(G582)</f>
        <v>33712</v>
      </c>
      <c r="H581" s="56">
        <f>SUM(H582)</f>
        <v>0</v>
      </c>
      <c r="I581" s="56">
        <f>SUM(I582)</f>
        <v>0</v>
      </c>
    </row>
    <row r="582" spans="1:9" x14ac:dyDescent="0.25">
      <c r="A582" s="49">
        <v>3121</v>
      </c>
      <c r="B582" s="50"/>
      <c r="C582" s="51"/>
      <c r="D582" s="48" t="s">
        <v>76</v>
      </c>
      <c r="E582" s="10">
        <v>42979</v>
      </c>
      <c r="F582" s="10">
        <v>35835</v>
      </c>
      <c r="G582" s="10">
        <v>33712</v>
      </c>
      <c r="H582" s="10"/>
      <c r="I582" s="10"/>
    </row>
    <row r="583" spans="1:9" x14ac:dyDescent="0.25">
      <c r="A583" s="52">
        <v>313</v>
      </c>
      <c r="B583" s="53"/>
      <c r="C583" s="54"/>
      <c r="D583" s="55" t="s">
        <v>61</v>
      </c>
      <c r="E583" s="56">
        <f>SUM(E584:E585)</f>
        <v>263000</v>
      </c>
      <c r="F583" s="56">
        <f>SUM(F584:F585)</f>
        <v>282529</v>
      </c>
      <c r="G583" s="56">
        <f>SUM(G584:G585)</f>
        <v>331722</v>
      </c>
      <c r="H583" s="56"/>
      <c r="I583" s="56"/>
    </row>
    <row r="584" spans="1:9" x14ac:dyDescent="0.25">
      <c r="A584" s="49">
        <v>3131</v>
      </c>
      <c r="B584" s="50"/>
      <c r="C584" s="51"/>
      <c r="D584" s="48" t="s">
        <v>77</v>
      </c>
      <c r="E584" s="10">
        <v>142500</v>
      </c>
      <c r="F584" s="10">
        <v>144710</v>
      </c>
      <c r="G584" s="10">
        <v>169906</v>
      </c>
      <c r="H584" s="10"/>
      <c r="I584" s="10"/>
    </row>
    <row r="585" spans="1:9" ht="25.5" x14ac:dyDescent="0.25">
      <c r="A585" s="49">
        <v>3132</v>
      </c>
      <c r="B585" s="50"/>
      <c r="C585" s="51"/>
      <c r="D585" s="48" t="s">
        <v>78</v>
      </c>
      <c r="E585" s="10">
        <v>120500</v>
      </c>
      <c r="F585" s="10">
        <v>137819</v>
      </c>
      <c r="G585" s="10">
        <v>161816</v>
      </c>
      <c r="H585" s="10"/>
      <c r="I585" s="10"/>
    </row>
    <row r="586" spans="1:9" x14ac:dyDescent="0.25">
      <c r="A586" s="212">
        <v>32</v>
      </c>
      <c r="B586" s="213"/>
      <c r="C586" s="214"/>
      <c r="D586" s="57" t="s">
        <v>35</v>
      </c>
      <c r="E586" s="58">
        <f>SUM(E587+E592+E600+E610+E611)</f>
        <v>43557</v>
      </c>
      <c r="F586" s="58">
        <f>SUM(F587+F592+F600+F610+F611)</f>
        <v>32451</v>
      </c>
      <c r="G586" s="58">
        <f>SUM(G587+G592+G600+G610+G611)</f>
        <v>56873</v>
      </c>
      <c r="H586" s="58">
        <v>56873</v>
      </c>
      <c r="I586" s="58">
        <v>56873</v>
      </c>
    </row>
    <row r="587" spans="1:9" x14ac:dyDescent="0.25">
      <c r="A587" s="52">
        <v>321</v>
      </c>
      <c r="B587" s="53"/>
      <c r="C587" s="54"/>
      <c r="D587" s="55" t="s">
        <v>62</v>
      </c>
      <c r="E587" s="56">
        <f>SUM(E588:E591)</f>
        <v>35531</v>
      </c>
      <c r="F587" s="56">
        <f>SUM(F588:F591)</f>
        <v>23890</v>
      </c>
      <c r="G587" s="56">
        <f>SUM(G588:G591)</f>
        <v>44331</v>
      </c>
      <c r="H587" s="56">
        <f>SUM(H588:H591)</f>
        <v>0</v>
      </c>
      <c r="I587" s="56">
        <f>SUM(I588:I591)</f>
        <v>0</v>
      </c>
    </row>
    <row r="588" spans="1:9" x14ac:dyDescent="0.25">
      <c r="A588" s="49">
        <v>3211</v>
      </c>
      <c r="B588" s="50"/>
      <c r="C588" s="51"/>
      <c r="D588" s="48" t="s">
        <v>79</v>
      </c>
      <c r="E588" s="10">
        <v>212</v>
      </c>
      <c r="F588" s="10"/>
      <c r="G588" s="10">
        <v>531</v>
      </c>
      <c r="H588" s="10"/>
      <c r="I588" s="10"/>
    </row>
    <row r="589" spans="1:9" ht="25.5" x14ac:dyDescent="0.25">
      <c r="A589" s="49">
        <v>3212</v>
      </c>
      <c r="B589" s="50"/>
      <c r="C589" s="51"/>
      <c r="D589" s="48" t="s">
        <v>152</v>
      </c>
      <c r="E589" s="10">
        <v>35319</v>
      </c>
      <c r="F589" s="10">
        <v>23890</v>
      </c>
      <c r="G589" s="10">
        <v>43800</v>
      </c>
      <c r="H589" s="10"/>
      <c r="I589" s="10"/>
    </row>
    <row r="590" spans="1:9" x14ac:dyDescent="0.25">
      <c r="A590" s="49">
        <v>3213</v>
      </c>
      <c r="B590" s="50"/>
      <c r="C590" s="51"/>
      <c r="D590" s="48" t="s">
        <v>81</v>
      </c>
      <c r="E590" s="10"/>
      <c r="F590" s="10"/>
      <c r="G590" s="10"/>
      <c r="H590" s="10"/>
      <c r="I590" s="10"/>
    </row>
    <row r="591" spans="1:9" ht="25.5" x14ac:dyDescent="0.25">
      <c r="A591" s="49">
        <v>3214</v>
      </c>
      <c r="B591" s="50"/>
      <c r="C591" s="51"/>
      <c r="D591" s="48" t="s">
        <v>82</v>
      </c>
      <c r="E591" s="10"/>
      <c r="F591" s="10"/>
      <c r="G591" s="10"/>
      <c r="H591" s="10"/>
      <c r="I591" s="10"/>
    </row>
    <row r="592" spans="1:9" x14ac:dyDescent="0.25">
      <c r="A592" s="52">
        <v>322</v>
      </c>
      <c r="B592" s="53"/>
      <c r="C592" s="54"/>
      <c r="D592" s="55" t="s">
        <v>63</v>
      </c>
      <c r="E592" s="56">
        <f>SUM(E593:E599)</f>
        <v>0</v>
      </c>
      <c r="F592" s="56">
        <f>SUM(F593:F599)</f>
        <v>0</v>
      </c>
      <c r="G592" s="56">
        <f>SUM(G593:G599)</f>
        <v>1593</v>
      </c>
      <c r="H592" s="56">
        <f>SUM(H593:H599)</f>
        <v>0</v>
      </c>
      <c r="I592" s="56">
        <f>SUM(I593:I599)</f>
        <v>0</v>
      </c>
    </row>
    <row r="593" spans="1:9" ht="25.5" x14ac:dyDescent="0.25">
      <c r="A593" s="49">
        <v>3221</v>
      </c>
      <c r="B593" s="50"/>
      <c r="C593" s="51"/>
      <c r="D593" s="48" t="s">
        <v>83</v>
      </c>
      <c r="E593" s="10"/>
      <c r="F593" s="10"/>
      <c r="G593" s="10">
        <v>1593</v>
      </c>
      <c r="H593" s="10"/>
      <c r="I593" s="10"/>
    </row>
    <row r="594" spans="1:9" x14ac:dyDescent="0.25">
      <c r="A594" s="49">
        <v>3222</v>
      </c>
      <c r="B594" s="50"/>
      <c r="C594" s="51"/>
      <c r="D594" s="48" t="s">
        <v>84</v>
      </c>
      <c r="E594" s="10"/>
      <c r="F594" s="10"/>
      <c r="G594" s="10"/>
      <c r="H594" s="10"/>
      <c r="I594" s="10"/>
    </row>
    <row r="595" spans="1:9" x14ac:dyDescent="0.25">
      <c r="A595" s="49">
        <v>3223</v>
      </c>
      <c r="B595" s="50"/>
      <c r="C595" s="51"/>
      <c r="D595" s="48" t="s">
        <v>85</v>
      </c>
      <c r="E595" s="10"/>
      <c r="F595" s="10"/>
      <c r="G595" s="10"/>
      <c r="H595" s="10"/>
      <c r="I595" s="10"/>
    </row>
    <row r="596" spans="1:9" ht="25.5" x14ac:dyDescent="0.25">
      <c r="A596" s="49">
        <v>3224</v>
      </c>
      <c r="B596" s="50"/>
      <c r="C596" s="51"/>
      <c r="D596" s="48" t="s">
        <v>86</v>
      </c>
      <c r="E596" s="10"/>
      <c r="F596" s="10"/>
      <c r="G596" s="10"/>
      <c r="H596" s="10"/>
      <c r="I596" s="10"/>
    </row>
    <row r="597" spans="1:9" x14ac:dyDescent="0.25">
      <c r="A597" s="49">
        <v>3225</v>
      </c>
      <c r="B597" s="50"/>
      <c r="C597" s="51"/>
      <c r="D597" s="48" t="s">
        <v>87</v>
      </c>
      <c r="E597" s="10"/>
      <c r="F597" s="10"/>
      <c r="G597" s="10"/>
      <c r="H597" s="10"/>
      <c r="I597" s="10"/>
    </row>
    <row r="598" spans="1:9" ht="25.5" x14ac:dyDescent="0.25">
      <c r="A598" s="49">
        <v>3226</v>
      </c>
      <c r="B598" s="50"/>
      <c r="C598" s="51"/>
      <c r="D598" s="48" t="s">
        <v>88</v>
      </c>
      <c r="E598" s="10"/>
      <c r="F598" s="10"/>
      <c r="G598" s="10"/>
      <c r="H598" s="10"/>
      <c r="I598" s="10"/>
    </row>
    <row r="599" spans="1:9" ht="25.5" x14ac:dyDescent="0.25">
      <c r="A599" s="49">
        <v>3227</v>
      </c>
      <c r="B599" s="50"/>
      <c r="C599" s="51"/>
      <c r="D599" s="48" t="s">
        <v>89</v>
      </c>
      <c r="E599" s="10"/>
      <c r="F599" s="10"/>
      <c r="G599" s="10"/>
      <c r="H599" s="10"/>
      <c r="I599" s="10"/>
    </row>
    <row r="600" spans="1:9" x14ac:dyDescent="0.25">
      <c r="A600" s="52">
        <v>323</v>
      </c>
      <c r="B600" s="53"/>
      <c r="C600" s="54"/>
      <c r="D600" s="55" t="s">
        <v>64</v>
      </c>
      <c r="E600" s="56">
        <f>SUM(E601:E609)</f>
        <v>5644</v>
      </c>
      <c r="F600" s="56">
        <f>SUM(F601:F609)</f>
        <v>5973</v>
      </c>
      <c r="G600" s="56">
        <f>SUM(G601:G609)</f>
        <v>7963</v>
      </c>
      <c r="H600" s="56">
        <f>SUM(H601:H609)</f>
        <v>0</v>
      </c>
      <c r="I600" s="56">
        <f>SUM(I601:I609)</f>
        <v>0</v>
      </c>
    </row>
    <row r="601" spans="1:9" x14ac:dyDescent="0.25">
      <c r="A601" s="49">
        <v>3231</v>
      </c>
      <c r="B601" s="50"/>
      <c r="C601" s="51"/>
      <c r="D601" s="48" t="s">
        <v>90</v>
      </c>
      <c r="E601" s="10"/>
      <c r="F601" s="10"/>
      <c r="G601" s="10"/>
      <c r="H601" s="10"/>
      <c r="I601" s="10"/>
    </row>
    <row r="602" spans="1:9" ht="25.5" x14ac:dyDescent="0.25">
      <c r="A602" s="49">
        <v>3232</v>
      </c>
      <c r="B602" s="50"/>
      <c r="C602" s="51"/>
      <c r="D602" s="48" t="s">
        <v>91</v>
      </c>
      <c r="E602" s="10"/>
      <c r="F602" s="10"/>
      <c r="G602" s="10"/>
      <c r="H602" s="10"/>
      <c r="I602" s="10"/>
    </row>
    <row r="603" spans="1:9" x14ac:dyDescent="0.25">
      <c r="A603" s="49">
        <v>3233</v>
      </c>
      <c r="B603" s="50"/>
      <c r="C603" s="51"/>
      <c r="D603" s="48" t="s">
        <v>92</v>
      </c>
      <c r="E603" s="10"/>
      <c r="F603" s="10"/>
      <c r="G603" s="10"/>
      <c r="H603" s="10"/>
      <c r="I603" s="10"/>
    </row>
    <row r="604" spans="1:9" x14ac:dyDescent="0.25">
      <c r="A604" s="49">
        <v>3234</v>
      </c>
      <c r="B604" s="50"/>
      <c r="C604" s="51"/>
      <c r="D604" s="48" t="s">
        <v>93</v>
      </c>
      <c r="E604" s="10"/>
      <c r="F604" s="10"/>
      <c r="G604" s="10"/>
      <c r="H604" s="10"/>
      <c r="I604" s="10"/>
    </row>
    <row r="605" spans="1:9" x14ac:dyDescent="0.25">
      <c r="A605" s="49">
        <v>3235</v>
      </c>
      <c r="B605" s="50"/>
      <c r="C605" s="51"/>
      <c r="D605" s="48" t="s">
        <v>94</v>
      </c>
      <c r="E605" s="10"/>
      <c r="F605" s="10"/>
      <c r="G605" s="10"/>
      <c r="H605" s="10"/>
      <c r="I605" s="10"/>
    </row>
    <row r="606" spans="1:9" x14ac:dyDescent="0.25">
      <c r="A606" s="49">
        <v>3236</v>
      </c>
      <c r="B606" s="50"/>
      <c r="C606" s="51"/>
      <c r="D606" s="48" t="s">
        <v>95</v>
      </c>
      <c r="E606" s="10">
        <v>1261</v>
      </c>
      <c r="F606" s="10"/>
      <c r="G606" s="10"/>
      <c r="H606" s="10"/>
      <c r="I606" s="10"/>
    </row>
    <row r="607" spans="1:9" x14ac:dyDescent="0.25">
      <c r="A607" s="49">
        <v>3237</v>
      </c>
      <c r="B607" s="50"/>
      <c r="C607" s="51"/>
      <c r="D607" s="48" t="s">
        <v>96</v>
      </c>
      <c r="E607" s="10">
        <v>4383</v>
      </c>
      <c r="F607" s="10">
        <v>5973</v>
      </c>
      <c r="G607" s="10">
        <v>7963</v>
      </c>
      <c r="H607" s="10"/>
      <c r="I607" s="10"/>
    </row>
    <row r="608" spans="1:9" x14ac:dyDescent="0.25">
      <c r="A608" s="49">
        <v>3238</v>
      </c>
      <c r="B608" s="50"/>
      <c r="C608" s="51"/>
      <c r="D608" s="48" t="s">
        <v>97</v>
      </c>
      <c r="E608" s="10"/>
      <c r="F608" s="10"/>
      <c r="G608" s="10"/>
      <c r="H608" s="10"/>
      <c r="I608" s="10"/>
    </row>
    <row r="609" spans="1:9" x14ac:dyDescent="0.25">
      <c r="A609" s="49">
        <v>3239</v>
      </c>
      <c r="B609" s="50"/>
      <c r="C609" s="51"/>
      <c r="D609" s="48" t="s">
        <v>98</v>
      </c>
      <c r="E609" s="10"/>
      <c r="F609" s="10"/>
      <c r="G609" s="10"/>
      <c r="H609" s="10"/>
      <c r="I609" s="10"/>
    </row>
    <row r="610" spans="1:9" ht="25.5" x14ac:dyDescent="0.25">
      <c r="A610" s="52">
        <v>324</v>
      </c>
      <c r="B610" s="53"/>
      <c r="C610" s="54"/>
      <c r="D610" s="55" t="s">
        <v>99</v>
      </c>
      <c r="E610" s="56"/>
      <c r="F610" s="56"/>
      <c r="G610" s="56"/>
      <c r="H610" s="56"/>
      <c r="I610" s="56"/>
    </row>
    <row r="611" spans="1:9" ht="25.5" x14ac:dyDescent="0.25">
      <c r="A611" s="52">
        <v>329</v>
      </c>
      <c r="B611" s="53"/>
      <c r="C611" s="54"/>
      <c r="D611" s="55" t="s">
        <v>100</v>
      </c>
      <c r="E611" s="56">
        <f>SUM(E612:E618)</f>
        <v>2382</v>
      </c>
      <c r="F611" s="56">
        <f>SUM(F612:F618)</f>
        <v>2588</v>
      </c>
      <c r="G611" s="56">
        <f>SUM(G612:G618)</f>
        <v>2986</v>
      </c>
      <c r="H611" s="56">
        <f>SUM(H612:H618)</f>
        <v>0</v>
      </c>
      <c r="I611" s="56">
        <f>SUM(I612:I618)</f>
        <v>0</v>
      </c>
    </row>
    <row r="612" spans="1:9" ht="38.25" x14ac:dyDescent="0.25">
      <c r="A612" s="49">
        <v>3291</v>
      </c>
      <c r="B612" s="50"/>
      <c r="C612" s="51"/>
      <c r="D612" s="48" t="s">
        <v>101</v>
      </c>
      <c r="E612" s="10"/>
      <c r="F612" s="10"/>
      <c r="G612" s="10"/>
      <c r="H612" s="10"/>
      <c r="I612" s="10"/>
    </row>
    <row r="613" spans="1:9" x14ac:dyDescent="0.25">
      <c r="A613" s="49">
        <v>3292</v>
      </c>
      <c r="B613" s="50"/>
      <c r="C613" s="51"/>
      <c r="D613" s="48" t="s">
        <v>102</v>
      </c>
      <c r="E613" s="10"/>
      <c r="F613" s="10"/>
      <c r="G613" s="10"/>
      <c r="H613" s="10"/>
      <c r="I613" s="10"/>
    </row>
    <row r="614" spans="1:9" x14ac:dyDescent="0.25">
      <c r="A614" s="49">
        <v>3293</v>
      </c>
      <c r="B614" s="50"/>
      <c r="C614" s="51"/>
      <c r="D614" s="48" t="s">
        <v>103</v>
      </c>
      <c r="E614" s="10"/>
      <c r="F614" s="10"/>
      <c r="G614" s="10"/>
      <c r="H614" s="10"/>
      <c r="I614" s="10"/>
    </row>
    <row r="615" spans="1:9" x14ac:dyDescent="0.25">
      <c r="A615" s="49">
        <v>3294</v>
      </c>
      <c r="B615" s="50"/>
      <c r="C615" s="51"/>
      <c r="D615" s="48" t="s">
        <v>104</v>
      </c>
      <c r="E615" s="10"/>
      <c r="F615" s="10"/>
      <c r="G615" s="10"/>
      <c r="H615" s="10"/>
      <c r="I615" s="10"/>
    </row>
    <row r="616" spans="1:9" x14ac:dyDescent="0.25">
      <c r="A616" s="49">
        <v>3295</v>
      </c>
      <c r="B616" s="50"/>
      <c r="C616" s="51"/>
      <c r="D616" s="48" t="s">
        <v>105</v>
      </c>
      <c r="E616" s="10">
        <v>2382</v>
      </c>
      <c r="F616" s="10">
        <v>2588</v>
      </c>
      <c r="G616" s="10">
        <v>2986</v>
      </c>
      <c r="H616" s="10"/>
      <c r="I616" s="10"/>
    </row>
    <row r="617" spans="1:9" x14ac:dyDescent="0.25">
      <c r="A617" s="49">
        <v>3296</v>
      </c>
      <c r="B617" s="50"/>
      <c r="C617" s="51"/>
      <c r="D617" s="48" t="s">
        <v>106</v>
      </c>
      <c r="E617" s="10"/>
      <c r="F617" s="10"/>
      <c r="G617" s="10"/>
      <c r="H617" s="10"/>
      <c r="I617" s="10"/>
    </row>
    <row r="618" spans="1:9" ht="25.5" x14ac:dyDescent="0.25">
      <c r="A618" s="49">
        <v>3299</v>
      </c>
      <c r="B618" s="50"/>
      <c r="C618" s="51"/>
      <c r="D618" s="48" t="s">
        <v>65</v>
      </c>
      <c r="E618" s="10"/>
      <c r="F618" s="10"/>
      <c r="G618" s="10"/>
      <c r="H618" s="10"/>
      <c r="I618" s="10"/>
    </row>
    <row r="619" spans="1:9" x14ac:dyDescent="0.25">
      <c r="A619" s="59">
        <v>34</v>
      </c>
      <c r="B619" s="60"/>
      <c r="C619" s="61"/>
      <c r="D619" s="57" t="s">
        <v>66</v>
      </c>
      <c r="E619" s="58">
        <f>SUM(E620)</f>
        <v>0</v>
      </c>
      <c r="F619" s="58">
        <f>SUM(F620)</f>
        <v>0</v>
      </c>
      <c r="G619" s="58">
        <f>SUM(G620)</f>
        <v>0</v>
      </c>
      <c r="H619" s="58">
        <f>SUM(H620)</f>
        <v>0</v>
      </c>
      <c r="I619" s="58">
        <f>SUM(I620)</f>
        <v>0</v>
      </c>
    </row>
    <row r="620" spans="1:9" x14ac:dyDescent="0.25">
      <c r="A620" s="52">
        <v>343</v>
      </c>
      <c r="B620" s="53"/>
      <c r="C620" s="54"/>
      <c r="D620" s="55" t="s">
        <v>67</v>
      </c>
      <c r="E620" s="56">
        <f>SUM(E621:E622)</f>
        <v>0</v>
      </c>
      <c r="F620" s="56">
        <f>SUM(F621:F622)</f>
        <v>0</v>
      </c>
      <c r="G620" s="56">
        <f>SUM(G621:G622)</f>
        <v>0</v>
      </c>
      <c r="H620" s="56">
        <f>SUM(H621:H622)</f>
        <v>0</v>
      </c>
      <c r="I620" s="56">
        <f>SUM(I621:I622)</f>
        <v>0</v>
      </c>
    </row>
    <row r="621" spans="1:9" ht="25.5" x14ac:dyDescent="0.25">
      <c r="A621" s="49">
        <v>3431</v>
      </c>
      <c r="B621" s="50"/>
      <c r="C621" s="51"/>
      <c r="D621" s="48" t="s">
        <v>107</v>
      </c>
      <c r="E621" s="10"/>
      <c r="F621" s="10"/>
      <c r="G621" s="10"/>
      <c r="H621" s="10"/>
      <c r="I621" s="10"/>
    </row>
    <row r="622" spans="1:9" x14ac:dyDescent="0.25">
      <c r="A622" s="49">
        <v>3433</v>
      </c>
      <c r="B622" s="50"/>
      <c r="C622" s="51"/>
      <c r="D622" s="48" t="s">
        <v>108</v>
      </c>
      <c r="E622" s="10"/>
      <c r="F622" s="10"/>
      <c r="G622" s="10"/>
      <c r="H622" s="10"/>
      <c r="I622" s="10"/>
    </row>
    <row r="623" spans="1:9" ht="38.25" x14ac:dyDescent="0.25">
      <c r="A623" s="59">
        <v>37</v>
      </c>
      <c r="B623" s="60"/>
      <c r="C623" s="61"/>
      <c r="D623" s="57" t="s">
        <v>68</v>
      </c>
      <c r="E623" s="58">
        <f>SUM(E624)</f>
        <v>0</v>
      </c>
      <c r="F623" s="58">
        <f>SUM(F624)</f>
        <v>0</v>
      </c>
      <c r="G623" s="58">
        <f>SUM(G624)</f>
        <v>0</v>
      </c>
      <c r="H623" s="58">
        <f>SUM(H624)</f>
        <v>0</v>
      </c>
      <c r="I623" s="58">
        <f>SUM(I624)</f>
        <v>0</v>
      </c>
    </row>
    <row r="624" spans="1:9" ht="25.5" x14ac:dyDescent="0.25">
      <c r="A624" s="52">
        <v>372</v>
      </c>
      <c r="B624" s="53"/>
      <c r="C624" s="54"/>
      <c r="D624" s="55" t="s">
        <v>69</v>
      </c>
      <c r="E624" s="56"/>
      <c r="F624" s="56"/>
      <c r="G624" s="56"/>
      <c r="H624" s="56"/>
      <c r="I624" s="56"/>
    </row>
    <row r="625" spans="1:9" ht="25.5" x14ac:dyDescent="0.25">
      <c r="A625" s="49">
        <v>3721</v>
      </c>
      <c r="B625" s="50"/>
      <c r="C625" s="51"/>
      <c r="D625" s="48" t="s">
        <v>109</v>
      </c>
      <c r="E625" s="10"/>
      <c r="F625" s="10"/>
      <c r="G625" s="10"/>
      <c r="H625" s="10"/>
      <c r="I625" s="10"/>
    </row>
    <row r="626" spans="1:9" ht="25.5" x14ac:dyDescent="0.25">
      <c r="A626" s="49">
        <v>3722</v>
      </c>
      <c r="B626" s="50"/>
      <c r="C626" s="51"/>
      <c r="D626" s="48" t="s">
        <v>110</v>
      </c>
      <c r="E626" s="10"/>
      <c r="F626" s="10"/>
      <c r="G626" s="10"/>
      <c r="H626" s="10"/>
      <c r="I626" s="10"/>
    </row>
    <row r="627" spans="1:9" ht="38.25" x14ac:dyDescent="0.25">
      <c r="A627" s="62">
        <v>4</v>
      </c>
      <c r="B627" s="63"/>
      <c r="C627" s="64"/>
      <c r="D627" s="65" t="s">
        <v>56</v>
      </c>
      <c r="E627" s="66">
        <f t="shared" ref="E627:I627" si="4">SUM(E628)</f>
        <v>20753</v>
      </c>
      <c r="F627" s="66">
        <f t="shared" si="4"/>
        <v>20307</v>
      </c>
      <c r="G627" s="66">
        <f t="shared" si="4"/>
        <v>21635</v>
      </c>
      <c r="H627" s="66">
        <f t="shared" si="4"/>
        <v>21635</v>
      </c>
      <c r="I627" s="66">
        <f t="shared" si="4"/>
        <v>21635</v>
      </c>
    </row>
    <row r="628" spans="1:9" ht="38.25" x14ac:dyDescent="0.25">
      <c r="A628" s="59">
        <v>42</v>
      </c>
      <c r="B628" s="60"/>
      <c r="C628" s="61"/>
      <c r="D628" s="57" t="s">
        <v>56</v>
      </c>
      <c r="E628" s="58">
        <f>SUM(E629+E636)</f>
        <v>20753</v>
      </c>
      <c r="F628" s="58">
        <f>SUM(F629+F636)</f>
        <v>20307</v>
      </c>
      <c r="G628" s="58">
        <f>SUM(G629+G636)</f>
        <v>21635</v>
      </c>
      <c r="H628" s="58">
        <v>21635</v>
      </c>
      <c r="I628" s="58">
        <v>21635</v>
      </c>
    </row>
    <row r="629" spans="1:9" x14ac:dyDescent="0.25">
      <c r="A629" s="52">
        <v>422</v>
      </c>
      <c r="B629" s="53"/>
      <c r="C629" s="54"/>
      <c r="D629" s="55" t="s">
        <v>70</v>
      </c>
      <c r="E629" s="56">
        <f>SUM(E630:E635)</f>
        <v>1572</v>
      </c>
      <c r="F629" s="56">
        <f>SUM(F630:F635)</f>
        <v>0</v>
      </c>
      <c r="G629" s="56">
        <f>SUM(G630:G635)</f>
        <v>0</v>
      </c>
      <c r="H629" s="56">
        <f>SUM(H630:H635)</f>
        <v>0</v>
      </c>
      <c r="I629" s="56">
        <f>SUM(I630:I635)</f>
        <v>0</v>
      </c>
    </row>
    <row r="630" spans="1:9" x14ac:dyDescent="0.25">
      <c r="A630" s="49">
        <v>4221</v>
      </c>
      <c r="B630" s="50"/>
      <c r="C630" s="51"/>
      <c r="D630" s="48" t="s">
        <v>111</v>
      </c>
      <c r="E630" s="10">
        <v>425</v>
      </c>
      <c r="F630" s="10"/>
      <c r="G630" s="10"/>
      <c r="H630" s="10"/>
      <c r="I630" s="10"/>
    </row>
    <row r="631" spans="1:9" x14ac:dyDescent="0.25">
      <c r="A631" s="49">
        <v>4222</v>
      </c>
      <c r="B631" s="50"/>
      <c r="C631" s="51"/>
      <c r="D631" s="48" t="s">
        <v>112</v>
      </c>
      <c r="E631" s="10"/>
      <c r="F631" s="10"/>
      <c r="G631" s="10"/>
      <c r="H631" s="10"/>
      <c r="I631" s="10"/>
    </row>
    <row r="632" spans="1:9" x14ac:dyDescent="0.25">
      <c r="A632" s="49">
        <v>4223</v>
      </c>
      <c r="B632" s="50"/>
      <c r="C632" s="51"/>
      <c r="D632" s="48" t="s">
        <v>113</v>
      </c>
      <c r="E632" s="10"/>
      <c r="F632" s="10"/>
      <c r="G632" s="10"/>
      <c r="H632" s="10"/>
      <c r="I632" s="10"/>
    </row>
    <row r="633" spans="1:9" x14ac:dyDescent="0.25">
      <c r="A633" s="49">
        <v>4225</v>
      </c>
      <c r="B633" s="50"/>
      <c r="C633" s="51"/>
      <c r="D633" s="48" t="s">
        <v>114</v>
      </c>
      <c r="E633" s="10"/>
      <c r="F633" s="10"/>
      <c r="G633" s="10"/>
      <c r="H633" s="10"/>
      <c r="I633" s="10"/>
    </row>
    <row r="634" spans="1:9" x14ac:dyDescent="0.25">
      <c r="A634" s="49">
        <v>4226</v>
      </c>
      <c r="B634" s="50"/>
      <c r="C634" s="51"/>
      <c r="D634" s="48" t="s">
        <v>115</v>
      </c>
      <c r="E634" s="10"/>
      <c r="F634" s="10"/>
      <c r="G634" s="10"/>
      <c r="H634" s="10"/>
      <c r="I634" s="10"/>
    </row>
    <row r="635" spans="1:9" ht="25.5" x14ac:dyDescent="0.25">
      <c r="A635" s="49">
        <v>4227</v>
      </c>
      <c r="B635" s="50"/>
      <c r="C635" s="51"/>
      <c r="D635" s="48" t="s">
        <v>116</v>
      </c>
      <c r="E635" s="10">
        <v>1147</v>
      </c>
      <c r="F635" s="10"/>
      <c r="G635" s="10"/>
      <c r="H635" s="10"/>
      <c r="I635" s="10"/>
    </row>
    <row r="636" spans="1:9" ht="25.5" x14ac:dyDescent="0.25">
      <c r="A636" s="52">
        <v>424</v>
      </c>
      <c r="B636" s="53"/>
      <c r="C636" s="54"/>
      <c r="D636" s="55" t="s">
        <v>71</v>
      </c>
      <c r="E636" s="56">
        <f>SUM(E637)</f>
        <v>19181</v>
      </c>
      <c r="F636" s="56">
        <f>SUM(F637)</f>
        <v>20307</v>
      </c>
      <c r="G636" s="56">
        <f>SUM(G637)</f>
        <v>21635</v>
      </c>
      <c r="H636" s="56">
        <f>SUM(H637)</f>
        <v>0</v>
      </c>
      <c r="I636" s="56">
        <f>SUM(I637)</f>
        <v>0</v>
      </c>
    </row>
    <row r="637" spans="1:9" x14ac:dyDescent="0.25">
      <c r="A637" s="49">
        <v>4241</v>
      </c>
      <c r="B637" s="50"/>
      <c r="C637" s="51"/>
      <c r="D637" s="48" t="s">
        <v>117</v>
      </c>
      <c r="E637" s="10">
        <v>19181</v>
      </c>
      <c r="F637" s="10">
        <v>20307</v>
      </c>
      <c r="G637" s="10">
        <v>21635</v>
      </c>
      <c r="H637" s="10"/>
      <c r="I637" s="10"/>
    </row>
    <row r="638" spans="1:9" x14ac:dyDescent="0.25">
      <c r="A638" s="49"/>
      <c r="B638" s="50"/>
      <c r="C638" s="51"/>
      <c r="D638" s="67" t="s">
        <v>118</v>
      </c>
      <c r="E638" s="68">
        <f>SUM(E575+E627)</f>
        <v>964249</v>
      </c>
      <c r="F638" s="68">
        <f>SUM(F575+F627)</f>
        <v>963235</v>
      </c>
      <c r="G638" s="68">
        <f>SUM(G575+G627)</f>
        <v>1123568</v>
      </c>
      <c r="H638" s="68">
        <f>SUM(H575+H627)</f>
        <v>1130261</v>
      </c>
      <c r="I638" s="68">
        <f>SUM(I575+I627)</f>
        <v>1130261</v>
      </c>
    </row>
    <row r="639" spans="1:9" x14ac:dyDescent="0.25">
      <c r="A639" s="70"/>
      <c r="B639" s="71"/>
      <c r="C639" s="72"/>
      <c r="D639" s="69"/>
      <c r="E639" s="10"/>
      <c r="F639" s="10"/>
      <c r="G639" s="10"/>
      <c r="H639" s="10"/>
      <c r="I639" s="10"/>
    </row>
  </sheetData>
  <mergeCells count="69">
    <mergeCell ref="A370:C370"/>
    <mergeCell ref="A371:C371"/>
    <mergeCell ref="A434:C434"/>
    <mergeCell ref="A435:C435"/>
    <mergeCell ref="A437:C437"/>
    <mergeCell ref="A438:C438"/>
    <mergeCell ref="A473:C473"/>
    <mergeCell ref="A474:C474"/>
    <mergeCell ref="A476:C476"/>
    <mergeCell ref="A487:C487"/>
    <mergeCell ref="A477:C477"/>
    <mergeCell ref="A522:C522"/>
    <mergeCell ref="A523:C523"/>
    <mergeCell ref="A525:C525"/>
    <mergeCell ref="A526:C526"/>
    <mergeCell ref="A536:C536"/>
    <mergeCell ref="A42:C42"/>
    <mergeCell ref="A50:C50"/>
    <mergeCell ref="A51:C51"/>
    <mergeCell ref="A1:I1"/>
    <mergeCell ref="A3:I3"/>
    <mergeCell ref="A5:C5"/>
    <mergeCell ref="A9:C9"/>
    <mergeCell ref="A20:C20"/>
    <mergeCell ref="A10:C10"/>
    <mergeCell ref="A6:C6"/>
    <mergeCell ref="A7:C7"/>
    <mergeCell ref="A28:C28"/>
    <mergeCell ref="A29:C29"/>
    <mergeCell ref="A31:C31"/>
    <mergeCell ref="A32:C32"/>
    <mergeCell ref="A571:C571"/>
    <mergeCell ref="A586:C586"/>
    <mergeCell ref="A572:C572"/>
    <mergeCell ref="A573:C573"/>
    <mergeCell ref="A575:C575"/>
    <mergeCell ref="A576:C576"/>
    <mergeCell ref="A92:C92"/>
    <mergeCell ref="A93:C93"/>
    <mergeCell ref="A95:C95"/>
    <mergeCell ref="A117:C117"/>
    <mergeCell ref="A96:C96"/>
    <mergeCell ref="A106:C106"/>
    <mergeCell ref="A114:C114"/>
    <mergeCell ref="A115:C115"/>
    <mergeCell ref="A73:C73"/>
    <mergeCell ref="A74:C74"/>
    <mergeCell ref="A84:C84"/>
    <mergeCell ref="A53:C53"/>
    <mergeCell ref="A54:C54"/>
    <mergeCell ref="A70:C70"/>
    <mergeCell ref="A71:C71"/>
    <mergeCell ref="A118:C118"/>
    <mergeCell ref="A172:C172"/>
    <mergeCell ref="A329:C329"/>
    <mergeCell ref="A331:C331"/>
    <mergeCell ref="A332:C332"/>
    <mergeCell ref="A173:C173"/>
    <mergeCell ref="A175:C175"/>
    <mergeCell ref="A231:C231"/>
    <mergeCell ref="A232:C232"/>
    <mergeCell ref="A234:C234"/>
    <mergeCell ref="A367:C367"/>
    <mergeCell ref="A368:C368"/>
    <mergeCell ref="A269:C269"/>
    <mergeCell ref="A270:C270"/>
    <mergeCell ref="A272:C272"/>
    <mergeCell ref="A273:C273"/>
    <mergeCell ref="A328:C32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 Račun prihoda i rashoda</vt:lpstr>
      <vt:lpstr>SAŽETAK KUNE</vt:lpstr>
      <vt:lpstr>SAŽETAK</vt:lpstr>
      <vt:lpstr>Rashodi prema funkcijskoj kl</vt:lpstr>
      <vt:lpstr>Račun financiranja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Škola</cp:lastModifiedBy>
  <cp:lastPrinted>2022-10-20T11:21:17Z</cp:lastPrinted>
  <dcterms:created xsi:type="dcterms:W3CDTF">2022-08-12T12:51:27Z</dcterms:created>
  <dcterms:modified xsi:type="dcterms:W3CDTF">2022-10-28T12:06:44Z</dcterms:modified>
</cp:coreProperties>
</file>